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cccabtp-my.sharepoint.com/personal/alexis_leguerney_ccca-btp_fr/Documents/TAF/EQUIPE/2026/TRAME BUDGET CDC/"/>
    </mc:Choice>
  </mc:AlternateContent>
  <xr:revisionPtr revIDLastSave="359" documentId="13_ncr:1_{A04AC500-BCAB-44F2-98E5-75D7A29A4D26}" xr6:coauthVersionLast="47" xr6:coauthVersionMax="47" xr10:uidLastSave="{EAF3BF91-5388-45C7-9D35-A7A249229F9B}"/>
  <bookViews>
    <workbookView xWindow="-110" yWindow="-110" windowWidth="19420" windowHeight="11500" activeTab="1" xr2:uid="{DC887490-5D96-4064-86F7-F9536B789BEA}"/>
  </bookViews>
  <sheets>
    <sheet name="Notice explicative " sheetId="25" r:id="rId1"/>
    <sheet name="1. Budget détaillé " sheetId="32" r:id="rId2"/>
    <sheet name="2.Plan de financement" sheetId="30" r:id="rId3"/>
    <sheet name="Table de données pour graphique" sheetId="45" r:id="rId4"/>
    <sheet name="Suivi financier" sheetId="35" state="hidden" r:id="rId5"/>
    <sheet name="Table" sheetId="42" state="hidden" r:id="rId6"/>
    <sheet name="Identif. projet &amp; instructions" sheetId="36" state="hidden" r:id="rId7"/>
    <sheet name="Frais de personnel" sheetId="37" state="hidden" r:id="rId8"/>
    <sheet name="Saisie investissements" sheetId="43" state="hidden" r:id="rId9"/>
    <sheet name="Saisie Dépenses fonctionnement" sheetId="44" state="hidden" r:id="rId10"/>
    <sheet name="Cpt Emplois Ressources CCCA-BTP" sheetId="34" state="hidden" r:id="rId11"/>
  </sheets>
  <externalReferences>
    <externalReference r:id="rId12"/>
  </externalReferences>
  <definedNames>
    <definedName name="_xlnm._FilterDatabase" localSheetId="9" hidden="1">'Saisie Dépenses fonctionnement'!$A$1:$K$399</definedName>
    <definedName name="_xlnm._FilterDatabase" localSheetId="5" hidden="1">Table!$H$1:$J$88</definedName>
    <definedName name="Action_concernée" localSheetId="5">Table!$F$3:$F$9</definedName>
    <definedName name="Action_concernée">#REF!</definedName>
    <definedName name="_xlnm.Print_Area" localSheetId="1">'1. Budget détaillé '!$B$2:$N$253</definedName>
    <definedName name="_xlnm.Print_Area" localSheetId="2">'2.Plan de financement'!$A$1:$R$25</definedName>
    <definedName name="_xlnm.Print_Area" localSheetId="10">'Cpt Emplois Ressources CCCA-BTP'!$A$1:$N$57</definedName>
    <definedName name="_xlnm.Print_Area" localSheetId="6">'Identif. projet &amp; instructions'!$A$1:$G$30</definedName>
    <definedName name="_xlnm.Print_Area" localSheetId="0">'Notice explicative '!$A$1:$F$52</definedName>
    <definedName name="_xlnm.Print_Area" localSheetId="9">'Saisie Dépenses fonctionnement'!$D$1:$K$34</definedName>
    <definedName name="_xlnm.Print_Area" localSheetId="8">'Saisie investissements'!$C$1:$J$36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30" l="1"/>
  <c r="B5" i="30"/>
  <c r="E13" i="32"/>
  <c r="E12" i="32"/>
  <c r="A22" i="30"/>
  <c r="B220" i="32"/>
  <c r="M15" i="30"/>
  <c r="N15" i="30"/>
  <c r="O15" i="30"/>
  <c r="P15" i="30"/>
  <c r="Q15" i="30"/>
  <c r="L15" i="30"/>
  <c r="B22" i="30"/>
  <c r="I22" i="30" s="1"/>
  <c r="N25" i="30" l="1"/>
  <c r="O25" i="30"/>
  <c r="P25" i="30"/>
  <c r="Q25" i="30"/>
  <c r="L25" i="30"/>
  <c r="K19" i="30"/>
  <c r="K17" i="30"/>
  <c r="K16" i="30"/>
  <c r="G15" i="30"/>
  <c r="J17" i="32" l="1"/>
  <c r="G18" i="30"/>
  <c r="F36" i="32" l="1"/>
  <c r="F37" i="32"/>
  <c r="F38" i="32"/>
  <c r="F39" i="32"/>
  <c r="F40" i="32"/>
  <c r="F41" i="32"/>
  <c r="F42" i="32"/>
  <c r="F43" i="32"/>
  <c r="F44" i="32"/>
  <c r="F45" i="32"/>
  <c r="F46" i="32"/>
  <c r="F47" i="32"/>
  <c r="F48" i="32"/>
  <c r="F49" i="32"/>
  <c r="F50" i="32"/>
  <c r="F51" i="32"/>
  <c r="F52" i="32"/>
  <c r="F53" i="32"/>
  <c r="F54" i="32"/>
  <c r="F55" i="32"/>
  <c r="F56" i="32"/>
  <c r="F57" i="32"/>
  <c r="F58" i="32"/>
  <c r="F59" i="32"/>
  <c r="F60" i="32"/>
  <c r="H36" i="32"/>
  <c r="H37" i="32"/>
  <c r="H38" i="32"/>
  <c r="H39" i="32"/>
  <c r="H40" i="32"/>
  <c r="H41" i="32"/>
  <c r="H42" i="32"/>
  <c r="H43" i="32"/>
  <c r="H44" i="32"/>
  <c r="H45" i="32"/>
  <c r="H46" i="32"/>
  <c r="H47" i="32"/>
  <c r="H48" i="32"/>
  <c r="H49" i="32"/>
  <c r="H50" i="32"/>
  <c r="H51" i="32"/>
  <c r="H52" i="32"/>
  <c r="H53" i="32"/>
  <c r="H54" i="32"/>
  <c r="H55" i="32"/>
  <c r="H56" i="32"/>
  <c r="H57" i="32"/>
  <c r="H58" i="32"/>
  <c r="H59" i="32"/>
  <c r="H60" i="32"/>
  <c r="J36" i="32"/>
  <c r="J37" i="32"/>
  <c r="J38" i="32"/>
  <c r="J39" i="32"/>
  <c r="J40" i="32"/>
  <c r="J41" i="32"/>
  <c r="J42" i="32"/>
  <c r="J43" i="32"/>
  <c r="J44" i="32"/>
  <c r="J45" i="32"/>
  <c r="J46" i="32"/>
  <c r="J47" i="32"/>
  <c r="J48" i="32"/>
  <c r="J49" i="32"/>
  <c r="J50" i="32"/>
  <c r="J51" i="32"/>
  <c r="J52" i="32"/>
  <c r="J53" i="32"/>
  <c r="J54" i="32"/>
  <c r="J55" i="32"/>
  <c r="J56" i="32"/>
  <c r="J57" i="32"/>
  <c r="J58" i="32"/>
  <c r="J59" i="32"/>
  <c r="J60" i="32"/>
  <c r="L36" i="32"/>
  <c r="L37" i="32"/>
  <c r="L38" i="32"/>
  <c r="L39" i="32"/>
  <c r="L40" i="32"/>
  <c r="L41" i="32"/>
  <c r="L42" i="32"/>
  <c r="L43" i="32"/>
  <c r="L44" i="32"/>
  <c r="L45" i="32"/>
  <c r="L46" i="32"/>
  <c r="L47" i="32"/>
  <c r="L48" i="32"/>
  <c r="L49" i="32"/>
  <c r="L50" i="32"/>
  <c r="L51" i="32"/>
  <c r="L52" i="32"/>
  <c r="L53" i="32"/>
  <c r="L54" i="32"/>
  <c r="L55" i="32"/>
  <c r="L56" i="32"/>
  <c r="L57" i="32"/>
  <c r="L58" i="32"/>
  <c r="L59" i="32"/>
  <c r="L60" i="32"/>
  <c r="G98" i="32"/>
  <c r="G99" i="32"/>
  <c r="G100" i="32"/>
  <c r="G101" i="32"/>
  <c r="G102" i="32"/>
  <c r="G103" i="32"/>
  <c r="G104" i="32"/>
  <c r="G105" i="32"/>
  <c r="G106" i="32"/>
  <c r="G107" i="32"/>
  <c r="G108" i="32"/>
  <c r="G109" i="32"/>
  <c r="G110" i="32"/>
  <c r="G111" i="32"/>
  <c r="G112" i="32"/>
  <c r="G113" i="32"/>
  <c r="G114" i="32"/>
  <c r="G115" i="32"/>
  <c r="G116" i="32"/>
  <c r="G117" i="32"/>
  <c r="G118" i="32"/>
  <c r="G119" i="32"/>
  <c r="G120" i="32"/>
  <c r="G121" i="32"/>
  <c r="G122" i="32"/>
  <c r="G123" i="32"/>
  <c r="G124" i="32"/>
  <c r="G125" i="32"/>
  <c r="G126" i="32"/>
  <c r="G127" i="32"/>
  <c r="G128" i="32"/>
  <c r="G129" i="32"/>
  <c r="G130" i="32"/>
  <c r="G131" i="32"/>
  <c r="G132" i="32"/>
  <c r="G133" i="32"/>
  <c r="G134" i="32"/>
  <c r="G135" i="32"/>
  <c r="G136" i="32"/>
  <c r="G137" i="32"/>
  <c r="G138" i="32"/>
  <c r="G139" i="32"/>
  <c r="G140" i="32"/>
  <c r="G141" i="32"/>
  <c r="G142" i="32"/>
  <c r="G143" i="32"/>
  <c r="G144" i="32"/>
  <c r="G145" i="32"/>
  <c r="N38" i="32" l="1"/>
  <c r="N39" i="32"/>
  <c r="N54" i="32"/>
  <c r="N42" i="32"/>
  <c r="N56" i="32"/>
  <c r="N51" i="32"/>
  <c r="N49" i="32"/>
  <c r="N37" i="32"/>
  <c r="N47" i="32"/>
  <c r="N46" i="32"/>
  <c r="N57" i="32"/>
  <c r="N59" i="32"/>
  <c r="N44" i="32"/>
  <c r="N43" i="32"/>
  <c r="N50" i="32"/>
  <c r="N53" i="32"/>
  <c r="N48" i="32"/>
  <c r="N58" i="32"/>
  <c r="N60" i="32"/>
  <c r="N45" i="32"/>
  <c r="N41" i="32"/>
  <c r="N36" i="32"/>
  <c r="N52" i="32"/>
  <c r="N40" i="32"/>
  <c r="N55" i="32"/>
  <c r="K11" i="30"/>
  <c r="K21" i="30"/>
  <c r="C11" i="30" l="1"/>
  <c r="K12" i="30"/>
  <c r="D12" i="30" l="1"/>
  <c r="A24" i="45" l="1"/>
  <c r="A23" i="45"/>
  <c r="A22" i="45"/>
  <c r="A21" i="45"/>
  <c r="B25" i="45"/>
  <c r="A25" i="45"/>
  <c r="A20" i="45"/>
  <c r="K23" i="30"/>
  <c r="K22" i="30"/>
  <c r="J22" i="30" s="1"/>
  <c r="K20" i="30"/>
  <c r="B24" i="45"/>
  <c r="B20" i="45"/>
  <c r="B21" i="45" l="1"/>
  <c r="M25" i="30"/>
  <c r="K15" i="30"/>
  <c r="K25" i="30" s="1"/>
  <c r="B22" i="45"/>
  <c r="B23" i="45"/>
  <c r="D10" i="45" l="1"/>
  <c r="D11" i="45"/>
  <c r="A18" i="45" l="1"/>
  <c r="A19" i="45"/>
  <c r="A14" i="45"/>
  <c r="A13" i="45"/>
  <c r="A12" i="45"/>
  <c r="A11" i="45"/>
  <c r="A10" i="45"/>
  <c r="L61" i="32" l="1"/>
  <c r="J61" i="32"/>
  <c r="H61" i="32"/>
  <c r="F61" i="32"/>
  <c r="L35" i="32"/>
  <c r="J35" i="32"/>
  <c r="H35" i="32"/>
  <c r="F35" i="32"/>
  <c r="L34" i="32"/>
  <c r="J34" i="32"/>
  <c r="H34" i="32"/>
  <c r="F34" i="32"/>
  <c r="L33" i="32"/>
  <c r="J33" i="32"/>
  <c r="H33" i="32"/>
  <c r="F33" i="32"/>
  <c r="L32" i="32"/>
  <c r="J32" i="32"/>
  <c r="H32" i="32"/>
  <c r="F32" i="32"/>
  <c r="L31" i="32"/>
  <c r="J31" i="32"/>
  <c r="H31" i="32"/>
  <c r="F31" i="32"/>
  <c r="L30" i="32"/>
  <c r="J30" i="32"/>
  <c r="H30" i="32"/>
  <c r="F30" i="32"/>
  <c r="L29" i="32"/>
  <c r="J29" i="32"/>
  <c r="H29" i="32"/>
  <c r="F29" i="32"/>
  <c r="L28" i="32"/>
  <c r="J28" i="32"/>
  <c r="H28" i="32"/>
  <c r="F28" i="32"/>
  <c r="L27" i="32"/>
  <c r="J27" i="32"/>
  <c r="H27" i="32"/>
  <c r="F27" i="32"/>
  <c r="L26" i="32"/>
  <c r="J26" i="32"/>
  <c r="H26" i="32"/>
  <c r="F26" i="32"/>
  <c r="L25" i="32"/>
  <c r="J25" i="32"/>
  <c r="H25" i="32"/>
  <c r="F25" i="32"/>
  <c r="L24" i="32"/>
  <c r="J24" i="32"/>
  <c r="H24" i="32"/>
  <c r="F24" i="32"/>
  <c r="L23" i="32"/>
  <c r="J23" i="32"/>
  <c r="H23" i="32"/>
  <c r="F23" i="32"/>
  <c r="L22" i="32"/>
  <c r="J22" i="32"/>
  <c r="H22" i="32"/>
  <c r="F22" i="32"/>
  <c r="L21" i="32"/>
  <c r="J21" i="32"/>
  <c r="H21" i="32"/>
  <c r="F21" i="32"/>
  <c r="L20" i="32"/>
  <c r="J20" i="32"/>
  <c r="H20" i="32"/>
  <c r="F20" i="32"/>
  <c r="L19" i="32"/>
  <c r="J19" i="32"/>
  <c r="H19" i="32"/>
  <c r="F19" i="32"/>
  <c r="L18" i="32"/>
  <c r="J18" i="32"/>
  <c r="H18" i="32"/>
  <c r="F18" i="32"/>
  <c r="L17" i="32"/>
  <c r="H17" i="32"/>
  <c r="F17" i="32"/>
  <c r="N18" i="32" l="1"/>
  <c r="N24" i="32"/>
  <c r="N35" i="32"/>
  <c r="N34" i="32"/>
  <c r="N29" i="32"/>
  <c r="N25" i="32"/>
  <c r="N23" i="32"/>
  <c r="N19" i="32"/>
  <c r="N30" i="32"/>
  <c r="N28" i="32"/>
  <c r="N27" i="32"/>
  <c r="N22" i="32"/>
  <c r="N32" i="32"/>
  <c r="N33" i="32"/>
  <c r="N26" i="32"/>
  <c r="N61" i="32"/>
  <c r="N20" i="32"/>
  <c r="N21" i="32"/>
  <c r="N31" i="32"/>
  <c r="N17" i="32"/>
  <c r="N62" i="32" l="1"/>
  <c r="D14" i="34"/>
  <c r="K399" i="44"/>
  <c r="J399" i="44"/>
  <c r="I399" i="44"/>
  <c r="H399" i="44"/>
  <c r="A398" i="44"/>
  <c r="A397" i="44"/>
  <c r="A396" i="44"/>
  <c r="A395" i="44"/>
  <c r="A394" i="44"/>
  <c r="A393" i="44"/>
  <c r="A392" i="44"/>
  <c r="A391" i="44"/>
  <c r="A390" i="44"/>
  <c r="A389" i="44"/>
  <c r="A388" i="44"/>
  <c r="A387" i="44"/>
  <c r="A386" i="44"/>
  <c r="A385" i="44"/>
  <c r="A384" i="44"/>
  <c r="A383" i="44"/>
  <c r="A382" i="44"/>
  <c r="A381" i="44"/>
  <c r="A379" i="44"/>
  <c r="A378" i="44"/>
  <c r="A377" i="44"/>
  <c r="A376" i="44"/>
  <c r="A375" i="44"/>
  <c r="A374" i="44"/>
  <c r="A373" i="44"/>
  <c r="A372" i="44"/>
  <c r="A371" i="44"/>
  <c r="A370" i="44"/>
  <c r="A369" i="44"/>
  <c r="A368" i="44"/>
  <c r="A367" i="44"/>
  <c r="A366" i="44"/>
  <c r="A365" i="44"/>
  <c r="A364" i="44"/>
  <c r="A363" i="44"/>
  <c r="A362" i="44"/>
  <c r="A361" i="44"/>
  <c r="A360" i="44"/>
  <c r="A359" i="44"/>
  <c r="A358" i="44"/>
  <c r="A357" i="44"/>
  <c r="A356" i="44"/>
  <c r="A355" i="44"/>
  <c r="A354" i="44"/>
  <c r="A353" i="44"/>
  <c r="A352" i="44"/>
  <c r="A351" i="44"/>
  <c r="A350" i="44"/>
  <c r="A349" i="44"/>
  <c r="A348" i="44"/>
  <c r="A347" i="44"/>
  <c r="A346" i="44"/>
  <c r="A345" i="44"/>
  <c r="A344" i="44"/>
  <c r="A343" i="44"/>
  <c r="A342" i="44"/>
  <c r="A341" i="44"/>
  <c r="A340" i="44"/>
  <c r="A339" i="44"/>
  <c r="A338" i="44"/>
  <c r="A337" i="44"/>
  <c r="A336" i="44"/>
  <c r="A335" i="44"/>
  <c r="A334" i="44"/>
  <c r="A333" i="44"/>
  <c r="A332" i="44"/>
  <c r="A331" i="44"/>
  <c r="A330" i="44"/>
  <c r="A329" i="44"/>
  <c r="A328" i="44"/>
  <c r="A327" i="44"/>
  <c r="A326" i="44"/>
  <c r="A325" i="44"/>
  <c r="A324" i="44"/>
  <c r="A323" i="44"/>
  <c r="A322" i="44"/>
  <c r="A321" i="44"/>
  <c r="A320" i="44"/>
  <c r="A319" i="44"/>
  <c r="A318" i="44"/>
  <c r="A317" i="44"/>
  <c r="A316" i="44"/>
  <c r="A315" i="44"/>
  <c r="A314" i="44"/>
  <c r="A313" i="44"/>
  <c r="A312" i="44"/>
  <c r="A311" i="44"/>
  <c r="A310" i="44"/>
  <c r="A309" i="44"/>
  <c r="A308" i="44"/>
  <c r="A307" i="44"/>
  <c r="A306" i="44"/>
  <c r="A305" i="44"/>
  <c r="A304" i="44"/>
  <c r="A303" i="44"/>
  <c r="A302" i="44"/>
  <c r="A301" i="44"/>
  <c r="A300" i="44"/>
  <c r="A299" i="44"/>
  <c r="A298" i="44"/>
  <c r="A297" i="44"/>
  <c r="A296" i="44"/>
  <c r="A295" i="44"/>
  <c r="A294" i="44"/>
  <c r="A293" i="44"/>
  <c r="A292" i="44"/>
  <c r="A291" i="44"/>
  <c r="A290" i="44"/>
  <c r="A289" i="44"/>
  <c r="A288" i="44"/>
  <c r="A287" i="44"/>
  <c r="A286" i="44"/>
  <c r="A285" i="44"/>
  <c r="A284" i="44"/>
  <c r="A283" i="44"/>
  <c r="A282" i="44"/>
  <c r="A281" i="44"/>
  <c r="A280" i="44"/>
  <c r="A279" i="44"/>
  <c r="A278" i="44"/>
  <c r="A277" i="44"/>
  <c r="A276" i="44"/>
  <c r="A275" i="44"/>
  <c r="A274" i="44"/>
  <c r="A273" i="44"/>
  <c r="A272" i="44"/>
  <c r="A271" i="44"/>
  <c r="A270" i="44"/>
  <c r="A269" i="44"/>
  <c r="A268" i="44"/>
  <c r="A267" i="44"/>
  <c r="A266" i="44"/>
  <c r="A265" i="44"/>
  <c r="A264" i="44"/>
  <c r="A263" i="44"/>
  <c r="A262" i="44"/>
  <c r="A261" i="44"/>
  <c r="A260" i="44"/>
  <c r="A259" i="44"/>
  <c r="A258" i="44"/>
  <c r="A257" i="44"/>
  <c r="A256" i="44"/>
  <c r="A255" i="44"/>
  <c r="A254" i="44"/>
  <c r="A253" i="44"/>
  <c r="A252" i="44"/>
  <c r="A251" i="44"/>
  <c r="A250" i="44"/>
  <c r="A249" i="44"/>
  <c r="A248" i="44"/>
  <c r="A247" i="44"/>
  <c r="A246" i="44"/>
  <c r="A245" i="44"/>
  <c r="A244" i="44"/>
  <c r="A243" i="44"/>
  <c r="A242" i="44"/>
  <c r="A241" i="44"/>
  <c r="A240" i="44"/>
  <c r="A239" i="44"/>
  <c r="A238" i="44"/>
  <c r="A237" i="44"/>
  <c r="A236" i="44"/>
  <c r="A235" i="44"/>
  <c r="A234" i="44"/>
  <c r="A233" i="44"/>
  <c r="A232" i="44"/>
  <c r="A231" i="44"/>
  <c r="A230" i="44"/>
  <c r="A229" i="44"/>
  <c r="A228" i="44"/>
  <c r="A227" i="44"/>
  <c r="A226" i="44"/>
  <c r="A225" i="44"/>
  <c r="A224" i="44"/>
  <c r="A223" i="44"/>
  <c r="A222" i="44"/>
  <c r="A221" i="44"/>
  <c r="A220" i="44"/>
  <c r="A219" i="44"/>
  <c r="A218" i="44"/>
  <c r="A217" i="44"/>
  <c r="A216" i="44"/>
  <c r="A215" i="44"/>
  <c r="A214" i="44"/>
  <c r="A213" i="44"/>
  <c r="A212" i="44"/>
  <c r="A211" i="44"/>
  <c r="A210" i="44"/>
  <c r="A209" i="44"/>
  <c r="A208" i="44"/>
  <c r="A207" i="44"/>
  <c r="A206" i="44"/>
  <c r="A205" i="44"/>
  <c r="A204" i="44"/>
  <c r="A203" i="44"/>
  <c r="A202" i="44"/>
  <c r="A201" i="44"/>
  <c r="A200" i="44"/>
  <c r="A199" i="44"/>
  <c r="A198" i="44"/>
  <c r="A197" i="44"/>
  <c r="A196" i="44"/>
  <c r="A195" i="44"/>
  <c r="A194" i="44"/>
  <c r="A193" i="44"/>
  <c r="A192" i="44"/>
  <c r="A191" i="44"/>
  <c r="A190" i="44"/>
  <c r="A189" i="44"/>
  <c r="A188" i="44"/>
  <c r="A187" i="44"/>
  <c r="A186" i="44"/>
  <c r="A185" i="44"/>
  <c r="A184" i="44"/>
  <c r="A183" i="44"/>
  <c r="A182" i="44"/>
  <c r="A181" i="44"/>
  <c r="A180" i="44"/>
  <c r="A179" i="44"/>
  <c r="A178" i="44"/>
  <c r="A177" i="44"/>
  <c r="A176" i="44"/>
  <c r="A175" i="44"/>
  <c r="A174" i="44"/>
  <c r="A173" i="44"/>
  <c r="A172" i="44"/>
  <c r="A171" i="44"/>
  <c r="A170" i="44"/>
  <c r="A169" i="44"/>
  <c r="A168" i="44"/>
  <c r="A167" i="44"/>
  <c r="A166" i="44"/>
  <c r="A165" i="44"/>
  <c r="A164" i="44"/>
  <c r="A163" i="44"/>
  <c r="A162" i="44"/>
  <c r="A161" i="44"/>
  <c r="A160" i="44"/>
  <c r="A159" i="44"/>
  <c r="A158" i="44"/>
  <c r="A157" i="44"/>
  <c r="A156" i="44"/>
  <c r="A155" i="44"/>
  <c r="A154" i="44"/>
  <c r="A153" i="44"/>
  <c r="A152" i="44"/>
  <c r="A151" i="44"/>
  <c r="A150" i="44"/>
  <c r="A149" i="44"/>
  <c r="A148" i="44"/>
  <c r="A147" i="44"/>
  <c r="A146" i="44"/>
  <c r="A145" i="44"/>
  <c r="A144" i="44"/>
  <c r="A143" i="44"/>
  <c r="A142" i="44"/>
  <c r="A141" i="44"/>
  <c r="A140" i="44"/>
  <c r="A139" i="44"/>
  <c r="A138" i="44"/>
  <c r="A137" i="44"/>
  <c r="A136" i="44"/>
  <c r="A135" i="44"/>
  <c r="A134" i="44"/>
  <c r="A133" i="44"/>
  <c r="A132" i="44"/>
  <c r="A131" i="44"/>
  <c r="A130" i="44"/>
  <c r="A129" i="44"/>
  <c r="A128" i="44"/>
  <c r="A127" i="44"/>
  <c r="A126" i="44"/>
  <c r="A125" i="44"/>
  <c r="A124" i="44"/>
  <c r="A123" i="44"/>
  <c r="A122" i="44"/>
  <c r="A121" i="44"/>
  <c r="A120" i="44"/>
  <c r="A119" i="44"/>
  <c r="A118" i="44"/>
  <c r="A117" i="44"/>
  <c r="A116" i="44"/>
  <c r="A115" i="44"/>
  <c r="A114" i="44"/>
  <c r="A113" i="44"/>
  <c r="A112" i="44"/>
  <c r="A111" i="44"/>
  <c r="A110" i="44"/>
  <c r="A109" i="44"/>
  <c r="A108" i="44"/>
  <c r="A107" i="44"/>
  <c r="A106" i="44"/>
  <c r="A105" i="44"/>
  <c r="A104" i="44"/>
  <c r="A103" i="44"/>
  <c r="A102" i="44"/>
  <c r="A101" i="44"/>
  <c r="A100" i="44"/>
  <c r="A99" i="44"/>
  <c r="A98" i="44"/>
  <c r="A97" i="44"/>
  <c r="A96" i="44"/>
  <c r="A95" i="44"/>
  <c r="A94" i="44"/>
  <c r="A93" i="44"/>
  <c r="A92" i="44"/>
  <c r="A91" i="44"/>
  <c r="A90" i="44"/>
  <c r="A89" i="44"/>
  <c r="A88" i="44"/>
  <c r="A87" i="44"/>
  <c r="A86" i="44"/>
  <c r="A85" i="44"/>
  <c r="A84" i="44"/>
  <c r="A83" i="44"/>
  <c r="A82" i="44"/>
  <c r="A81" i="44"/>
  <c r="A80" i="44"/>
  <c r="A79" i="44"/>
  <c r="A78" i="44"/>
  <c r="A77" i="44"/>
  <c r="A76" i="44"/>
  <c r="A75" i="44"/>
  <c r="A74" i="44"/>
  <c r="A73" i="44"/>
  <c r="A72" i="44"/>
  <c r="A71" i="44"/>
  <c r="A70" i="44"/>
  <c r="A69" i="44"/>
  <c r="A68" i="44"/>
  <c r="A67" i="44"/>
  <c r="A66" i="44"/>
  <c r="A65" i="44"/>
  <c r="A64" i="44"/>
  <c r="A63" i="44"/>
  <c r="A62" i="44"/>
  <c r="A61" i="44"/>
  <c r="A60" i="44"/>
  <c r="A59" i="44"/>
  <c r="A58" i="44"/>
  <c r="A57" i="44"/>
  <c r="A56" i="44"/>
  <c r="A55" i="44"/>
  <c r="A54" i="44"/>
  <c r="A53" i="44"/>
  <c r="A52" i="44"/>
  <c r="A51" i="44"/>
  <c r="A50" i="44"/>
  <c r="A49" i="44"/>
  <c r="A48" i="44"/>
  <c r="A47" i="44"/>
  <c r="A46" i="44"/>
  <c r="A45" i="44"/>
  <c r="A44" i="44"/>
  <c r="A43" i="44"/>
  <c r="A42" i="44"/>
  <c r="A41" i="44"/>
  <c r="A40" i="44"/>
  <c r="A39" i="44"/>
  <c r="A38" i="44"/>
  <c r="A37" i="44"/>
  <c r="A36" i="44"/>
  <c r="A35" i="44"/>
  <c r="A34" i="44"/>
  <c r="A33" i="44"/>
  <c r="A32" i="44"/>
  <c r="A31" i="44"/>
  <c r="A30" i="44"/>
  <c r="A29" i="44"/>
  <c r="A28" i="44"/>
  <c r="A27" i="44"/>
  <c r="A26" i="44"/>
  <c r="A25" i="44"/>
  <c r="A24" i="44"/>
  <c r="A23" i="44"/>
  <c r="A22" i="44"/>
  <c r="A21" i="44"/>
  <c r="A20" i="44"/>
  <c r="A19" i="44"/>
  <c r="A18" i="44"/>
  <c r="A17" i="44"/>
  <c r="A16" i="44"/>
  <c r="A15" i="44"/>
  <c r="A14" i="44"/>
  <c r="A13" i="44"/>
  <c r="A12" i="44"/>
  <c r="A11" i="44"/>
  <c r="A10" i="44"/>
  <c r="I401" i="43"/>
  <c r="H401" i="43"/>
  <c r="A400" i="43"/>
  <c r="A399" i="43"/>
  <c r="A398" i="43"/>
  <c r="A397" i="43"/>
  <c r="A396" i="43"/>
  <c r="A395" i="43"/>
  <c r="A394" i="43"/>
  <c r="A393" i="43"/>
  <c r="A392" i="43"/>
  <c r="A391" i="43"/>
  <c r="A390" i="43"/>
  <c r="A389" i="43"/>
  <c r="A388" i="43"/>
  <c r="A387" i="43"/>
  <c r="A386" i="43"/>
  <c r="A385" i="43"/>
  <c r="A384" i="43"/>
  <c r="A383" i="43"/>
  <c r="A382" i="43"/>
  <c r="A381" i="43"/>
  <c r="A380" i="43"/>
  <c r="A379" i="43"/>
  <c r="A378" i="43"/>
  <c r="A377" i="43"/>
  <c r="A376" i="43"/>
  <c r="A375" i="43"/>
  <c r="A374" i="43"/>
  <c r="A373" i="43"/>
  <c r="A372" i="43"/>
  <c r="A371" i="43"/>
  <c r="A370" i="43"/>
  <c r="A369" i="43"/>
  <c r="A368" i="43"/>
  <c r="A367" i="43"/>
  <c r="A366" i="43"/>
  <c r="A365" i="43"/>
  <c r="A364" i="43"/>
  <c r="A363" i="43"/>
  <c r="A362" i="43"/>
  <c r="A361" i="43"/>
  <c r="A360" i="43"/>
  <c r="A359" i="43"/>
  <c r="A358" i="43"/>
  <c r="A357" i="43"/>
  <c r="A356" i="43"/>
  <c r="A355" i="43"/>
  <c r="A354" i="43"/>
  <c r="A353" i="43"/>
  <c r="A352" i="43"/>
  <c r="A351" i="43"/>
  <c r="A350" i="43"/>
  <c r="A349" i="43"/>
  <c r="A348" i="43"/>
  <c r="A347" i="43"/>
  <c r="A346" i="43"/>
  <c r="A345" i="43"/>
  <c r="A344" i="43"/>
  <c r="A343" i="43"/>
  <c r="A342" i="43"/>
  <c r="A341" i="43"/>
  <c r="A340" i="43"/>
  <c r="A339" i="43"/>
  <c r="A338" i="43"/>
  <c r="A337" i="43"/>
  <c r="A336" i="43"/>
  <c r="A335" i="43"/>
  <c r="A334" i="43"/>
  <c r="A333" i="43"/>
  <c r="A332" i="43"/>
  <c r="A331" i="43"/>
  <c r="A330" i="43"/>
  <c r="A329" i="43"/>
  <c r="A328" i="43"/>
  <c r="A327" i="43"/>
  <c r="A326" i="43"/>
  <c r="A325" i="43"/>
  <c r="A324" i="43"/>
  <c r="A323" i="43"/>
  <c r="A322" i="43"/>
  <c r="A321" i="43"/>
  <c r="A320" i="43"/>
  <c r="A319" i="43"/>
  <c r="A318" i="43"/>
  <c r="A317" i="43"/>
  <c r="A316" i="43"/>
  <c r="A315" i="43"/>
  <c r="A314" i="43"/>
  <c r="A313" i="43"/>
  <c r="A312" i="43"/>
  <c r="A311" i="43"/>
  <c r="A310" i="43"/>
  <c r="A309" i="43"/>
  <c r="A308" i="43"/>
  <c r="A307" i="43"/>
  <c r="A306" i="43"/>
  <c r="A305" i="43"/>
  <c r="A304" i="43"/>
  <c r="A303" i="43"/>
  <c r="A302" i="43"/>
  <c r="A301" i="43"/>
  <c r="A300" i="43"/>
  <c r="A299" i="43"/>
  <c r="A298" i="43"/>
  <c r="A297" i="43"/>
  <c r="A296" i="43"/>
  <c r="A295" i="43"/>
  <c r="A294" i="43"/>
  <c r="A293" i="43"/>
  <c r="A292" i="43"/>
  <c r="A291" i="43"/>
  <c r="A290" i="43"/>
  <c r="A289" i="43"/>
  <c r="A288" i="43"/>
  <c r="A287" i="43"/>
  <c r="A286" i="43"/>
  <c r="A285" i="43"/>
  <c r="A284" i="43"/>
  <c r="A283" i="43"/>
  <c r="A282" i="43"/>
  <c r="A281" i="43"/>
  <c r="A280" i="43"/>
  <c r="A279" i="43"/>
  <c r="A278" i="43"/>
  <c r="A277" i="43"/>
  <c r="A276" i="43"/>
  <c r="A275" i="43"/>
  <c r="A274" i="43"/>
  <c r="A273" i="43"/>
  <c r="A272" i="43"/>
  <c r="A271" i="43"/>
  <c r="A270" i="43"/>
  <c r="A269" i="43"/>
  <c r="A268" i="43"/>
  <c r="A267" i="43"/>
  <c r="A266" i="43"/>
  <c r="A265" i="43"/>
  <c r="A264" i="43"/>
  <c r="A263" i="43"/>
  <c r="A262" i="43"/>
  <c r="A261" i="43"/>
  <c r="A260" i="43"/>
  <c r="A259" i="43"/>
  <c r="A258" i="43"/>
  <c r="A257" i="43"/>
  <c r="A256" i="43"/>
  <c r="A255" i="43"/>
  <c r="A254" i="43"/>
  <c r="A253" i="43"/>
  <c r="A252" i="43"/>
  <c r="A251" i="43"/>
  <c r="A250" i="43"/>
  <c r="A249" i="43"/>
  <c r="A248" i="43"/>
  <c r="A247" i="43"/>
  <c r="A246" i="43"/>
  <c r="A245" i="43"/>
  <c r="A244" i="43"/>
  <c r="A243" i="43"/>
  <c r="A242" i="43"/>
  <c r="A241" i="43"/>
  <c r="A240" i="43"/>
  <c r="A239" i="43"/>
  <c r="A238" i="43"/>
  <c r="A237" i="43"/>
  <c r="A236" i="43"/>
  <c r="A235" i="43"/>
  <c r="A234" i="43"/>
  <c r="A233" i="43"/>
  <c r="A232" i="43"/>
  <c r="A231" i="43"/>
  <c r="A230" i="43"/>
  <c r="A229" i="43"/>
  <c r="A228" i="43"/>
  <c r="A227" i="43"/>
  <c r="A226" i="43"/>
  <c r="A225" i="43"/>
  <c r="A224" i="43"/>
  <c r="A223" i="43"/>
  <c r="A222" i="43"/>
  <c r="A221" i="43"/>
  <c r="A220" i="43"/>
  <c r="A219" i="43"/>
  <c r="A218" i="43"/>
  <c r="A217" i="43"/>
  <c r="A216" i="43"/>
  <c r="A215" i="43"/>
  <c r="A214" i="43"/>
  <c r="A213" i="43"/>
  <c r="A212" i="43"/>
  <c r="A211" i="43"/>
  <c r="A210" i="43"/>
  <c r="A209" i="43"/>
  <c r="A208" i="43"/>
  <c r="A207" i="43"/>
  <c r="A206" i="43"/>
  <c r="A205" i="43"/>
  <c r="A204" i="43"/>
  <c r="A203" i="43"/>
  <c r="A202" i="43"/>
  <c r="A201" i="43"/>
  <c r="A200" i="43"/>
  <c r="A199" i="43"/>
  <c r="A198" i="43"/>
  <c r="A197" i="43"/>
  <c r="A196" i="43"/>
  <c r="A195" i="43"/>
  <c r="A194" i="43"/>
  <c r="A193" i="43"/>
  <c r="A192" i="43"/>
  <c r="A191" i="43"/>
  <c r="A190" i="43"/>
  <c r="A189" i="43"/>
  <c r="A188" i="43"/>
  <c r="A187" i="43"/>
  <c r="A186" i="43"/>
  <c r="A185" i="43"/>
  <c r="A184" i="43"/>
  <c r="A183" i="43"/>
  <c r="A182" i="43"/>
  <c r="A181" i="43"/>
  <c r="A180" i="43"/>
  <c r="A179" i="43"/>
  <c r="A178" i="43"/>
  <c r="A177" i="43"/>
  <c r="A176" i="43"/>
  <c r="A175" i="43"/>
  <c r="A174" i="43"/>
  <c r="A173" i="43"/>
  <c r="A172" i="43"/>
  <c r="A171" i="43"/>
  <c r="A170" i="43"/>
  <c r="A169" i="43"/>
  <c r="A168" i="43"/>
  <c r="A167" i="43"/>
  <c r="A166" i="43"/>
  <c r="A165" i="43"/>
  <c r="A164" i="43"/>
  <c r="A163" i="43"/>
  <c r="A162" i="43"/>
  <c r="A161" i="43"/>
  <c r="A160" i="43"/>
  <c r="A159" i="43"/>
  <c r="A158" i="43"/>
  <c r="A157" i="43"/>
  <c r="A156" i="43"/>
  <c r="A155" i="43"/>
  <c r="A154" i="43"/>
  <c r="A153" i="43"/>
  <c r="A152" i="43"/>
  <c r="A151" i="43"/>
  <c r="A150" i="43"/>
  <c r="A149" i="43"/>
  <c r="A148" i="43"/>
  <c r="A147" i="43"/>
  <c r="A146" i="43"/>
  <c r="A145" i="43"/>
  <c r="A144" i="43"/>
  <c r="A143" i="43"/>
  <c r="A142" i="43"/>
  <c r="A141" i="43"/>
  <c r="A140" i="43"/>
  <c r="A139" i="43"/>
  <c r="A138" i="43"/>
  <c r="A137" i="43"/>
  <c r="A136" i="43"/>
  <c r="A135" i="43"/>
  <c r="A134" i="43"/>
  <c r="A133" i="43"/>
  <c r="A132" i="43"/>
  <c r="A131" i="43"/>
  <c r="A130" i="43"/>
  <c r="A129" i="43"/>
  <c r="A128" i="43"/>
  <c r="A127" i="43"/>
  <c r="A126" i="43"/>
  <c r="A125" i="43"/>
  <c r="A124" i="43"/>
  <c r="A123" i="43"/>
  <c r="A122" i="43"/>
  <c r="A121" i="43"/>
  <c r="A120" i="43"/>
  <c r="A119" i="43"/>
  <c r="A118" i="43"/>
  <c r="A117" i="43"/>
  <c r="A116" i="43"/>
  <c r="A115" i="43"/>
  <c r="A114" i="43"/>
  <c r="A113" i="43"/>
  <c r="A112" i="43"/>
  <c r="A111" i="43"/>
  <c r="A110" i="43"/>
  <c r="A109" i="43"/>
  <c r="A108" i="43"/>
  <c r="A107" i="43"/>
  <c r="A106" i="43"/>
  <c r="A105" i="43"/>
  <c r="A104" i="43"/>
  <c r="A103" i="43"/>
  <c r="A102" i="43"/>
  <c r="A101" i="43"/>
  <c r="A100" i="43"/>
  <c r="A99" i="43"/>
  <c r="A98" i="43"/>
  <c r="A97" i="43"/>
  <c r="A96" i="43"/>
  <c r="A95" i="43"/>
  <c r="A94" i="43"/>
  <c r="A93" i="43"/>
  <c r="A92" i="43"/>
  <c r="A91" i="43"/>
  <c r="A90" i="43"/>
  <c r="A89" i="43"/>
  <c r="A88" i="43"/>
  <c r="A87" i="43"/>
  <c r="A86" i="43"/>
  <c r="A85" i="43"/>
  <c r="A84" i="43"/>
  <c r="A83" i="43"/>
  <c r="A82" i="43"/>
  <c r="A81" i="43"/>
  <c r="A80" i="43"/>
  <c r="A79" i="43"/>
  <c r="A78" i="43"/>
  <c r="A77" i="43"/>
  <c r="A76" i="43"/>
  <c r="A75" i="43"/>
  <c r="A74" i="43"/>
  <c r="A73" i="43"/>
  <c r="A72" i="43"/>
  <c r="A71" i="43"/>
  <c r="A70" i="43"/>
  <c r="A69" i="43"/>
  <c r="A68" i="43"/>
  <c r="A67" i="43"/>
  <c r="A66" i="43"/>
  <c r="A65" i="43"/>
  <c r="A64" i="43"/>
  <c r="A63" i="43"/>
  <c r="A62" i="43"/>
  <c r="A61" i="43"/>
  <c r="A60" i="43"/>
  <c r="A59" i="43"/>
  <c r="A58" i="43"/>
  <c r="A57" i="43"/>
  <c r="A56" i="43"/>
  <c r="A55" i="43"/>
  <c r="A54" i="43"/>
  <c r="A53" i="43"/>
  <c r="A52" i="43"/>
  <c r="A51" i="43"/>
  <c r="A50" i="43"/>
  <c r="A49" i="43"/>
  <c r="A48" i="43"/>
  <c r="A47" i="43"/>
  <c r="A46" i="43"/>
  <c r="A45" i="43"/>
  <c r="A44" i="43"/>
  <c r="A43" i="43"/>
  <c r="A42" i="43"/>
  <c r="A41" i="43"/>
  <c r="A40" i="43"/>
  <c r="A39" i="43"/>
  <c r="A38" i="43"/>
  <c r="A37" i="43"/>
  <c r="A36" i="43"/>
  <c r="A35" i="43"/>
  <c r="A34" i="43"/>
  <c r="A33" i="43"/>
  <c r="A32" i="43"/>
  <c r="A31" i="43"/>
  <c r="A30" i="43"/>
  <c r="A29" i="43"/>
  <c r="A28" i="43"/>
  <c r="A27" i="43"/>
  <c r="A26" i="43"/>
  <c r="A25" i="43"/>
  <c r="A24" i="43"/>
  <c r="A23" i="43"/>
  <c r="A22" i="43"/>
  <c r="A21" i="43"/>
  <c r="A20" i="43"/>
  <c r="A19" i="43"/>
  <c r="A18" i="43"/>
  <c r="A17" i="43"/>
  <c r="A16" i="43"/>
  <c r="A15" i="43"/>
  <c r="A14" i="43"/>
  <c r="A13" i="43"/>
  <c r="A12" i="43"/>
  <c r="A11" i="43"/>
  <c r="A10" i="43"/>
  <c r="A9" i="43"/>
  <c r="A8" i="43"/>
  <c r="A7" i="43"/>
  <c r="A6" i="43"/>
  <c r="A5" i="43"/>
  <c r="A4" i="43"/>
  <c r="A3" i="43"/>
  <c r="K401" i="37"/>
  <c r="J400" i="37"/>
  <c r="H400" i="37"/>
  <c r="A400" i="37"/>
  <c r="J399" i="37"/>
  <c r="H399" i="37"/>
  <c r="A399" i="37"/>
  <c r="J398" i="37"/>
  <c r="H398" i="37"/>
  <c r="A398" i="37"/>
  <c r="J397" i="37"/>
  <c r="H397" i="37"/>
  <c r="A397" i="37"/>
  <c r="J396" i="37"/>
  <c r="H396" i="37"/>
  <c r="A396" i="37"/>
  <c r="J395" i="37"/>
  <c r="H395" i="37"/>
  <c r="A395" i="37"/>
  <c r="J394" i="37"/>
  <c r="H394" i="37"/>
  <c r="A394" i="37"/>
  <c r="J393" i="37"/>
  <c r="H393" i="37"/>
  <c r="A393" i="37"/>
  <c r="J392" i="37"/>
  <c r="H392" i="37"/>
  <c r="A392" i="37"/>
  <c r="J391" i="37"/>
  <c r="H391" i="37"/>
  <c r="A391" i="37"/>
  <c r="J390" i="37"/>
  <c r="H390" i="37"/>
  <c r="A390" i="37"/>
  <c r="J389" i="37"/>
  <c r="H389" i="37"/>
  <c r="A389" i="37"/>
  <c r="J388" i="37"/>
  <c r="H388" i="37"/>
  <c r="A388" i="37"/>
  <c r="J387" i="37"/>
  <c r="H387" i="37"/>
  <c r="A387" i="37"/>
  <c r="J386" i="37"/>
  <c r="H386" i="37"/>
  <c r="A386" i="37"/>
  <c r="J385" i="37"/>
  <c r="H385" i="37"/>
  <c r="A385" i="37"/>
  <c r="J384" i="37"/>
  <c r="H384" i="37"/>
  <c r="A384" i="37"/>
  <c r="J383" i="37"/>
  <c r="H383" i="37"/>
  <c r="A383" i="37"/>
  <c r="J382" i="37"/>
  <c r="H382" i="37"/>
  <c r="A382" i="37"/>
  <c r="J381" i="37"/>
  <c r="H381" i="37"/>
  <c r="A381" i="37"/>
  <c r="J380" i="37"/>
  <c r="H380" i="37"/>
  <c r="A380" i="37"/>
  <c r="J379" i="37"/>
  <c r="H379" i="37"/>
  <c r="A379" i="37"/>
  <c r="J378" i="37"/>
  <c r="H378" i="37"/>
  <c r="A378" i="37"/>
  <c r="J377" i="37"/>
  <c r="H377" i="37"/>
  <c r="A377" i="37"/>
  <c r="J376" i="37"/>
  <c r="H376" i="37"/>
  <c r="A376" i="37"/>
  <c r="J375" i="37"/>
  <c r="H375" i="37"/>
  <c r="A375" i="37"/>
  <c r="J374" i="37"/>
  <c r="H374" i="37"/>
  <c r="A374" i="37"/>
  <c r="J373" i="37"/>
  <c r="H373" i="37"/>
  <c r="A373" i="37"/>
  <c r="J372" i="37"/>
  <c r="H372" i="37"/>
  <c r="A372" i="37"/>
  <c r="J371" i="37"/>
  <c r="H371" i="37"/>
  <c r="A371" i="37"/>
  <c r="J370" i="37"/>
  <c r="H370" i="37"/>
  <c r="A370" i="37"/>
  <c r="J369" i="37"/>
  <c r="H369" i="37"/>
  <c r="A369" i="37"/>
  <c r="J368" i="37"/>
  <c r="H368" i="37"/>
  <c r="A368" i="37"/>
  <c r="J367" i="37"/>
  <c r="H367" i="37"/>
  <c r="A367" i="37"/>
  <c r="J366" i="37"/>
  <c r="H366" i="37"/>
  <c r="A366" i="37"/>
  <c r="J365" i="37"/>
  <c r="H365" i="37"/>
  <c r="A365" i="37"/>
  <c r="J364" i="37"/>
  <c r="H364" i="37"/>
  <c r="A364" i="37"/>
  <c r="J363" i="37"/>
  <c r="H363" i="37"/>
  <c r="A363" i="37"/>
  <c r="J362" i="37"/>
  <c r="H362" i="37"/>
  <c r="A362" i="37"/>
  <c r="J361" i="37"/>
  <c r="H361" i="37"/>
  <c r="A361" i="37"/>
  <c r="J360" i="37"/>
  <c r="H360" i="37"/>
  <c r="A360" i="37"/>
  <c r="J359" i="37"/>
  <c r="H359" i="37"/>
  <c r="A359" i="37"/>
  <c r="J358" i="37"/>
  <c r="H358" i="37"/>
  <c r="A358" i="37"/>
  <c r="J357" i="37"/>
  <c r="H357" i="37"/>
  <c r="A357" i="37"/>
  <c r="J356" i="37"/>
  <c r="H356" i="37"/>
  <c r="A356" i="37"/>
  <c r="J355" i="37"/>
  <c r="H355" i="37"/>
  <c r="A355" i="37"/>
  <c r="J354" i="37"/>
  <c r="H354" i="37"/>
  <c r="A354" i="37"/>
  <c r="J353" i="37"/>
  <c r="H353" i="37"/>
  <c r="A353" i="37"/>
  <c r="J352" i="37"/>
  <c r="H352" i="37"/>
  <c r="A352" i="37"/>
  <c r="J351" i="37"/>
  <c r="H351" i="37"/>
  <c r="A351" i="37"/>
  <c r="J350" i="37"/>
  <c r="H350" i="37"/>
  <c r="A350" i="37"/>
  <c r="J349" i="37"/>
  <c r="H349" i="37"/>
  <c r="A349" i="37"/>
  <c r="J348" i="37"/>
  <c r="H348" i="37"/>
  <c r="A348" i="37"/>
  <c r="J347" i="37"/>
  <c r="H347" i="37"/>
  <c r="A347" i="37"/>
  <c r="J346" i="37"/>
  <c r="H346" i="37"/>
  <c r="A346" i="37"/>
  <c r="J345" i="37"/>
  <c r="H345" i="37"/>
  <c r="A345" i="37"/>
  <c r="J344" i="37"/>
  <c r="H344" i="37"/>
  <c r="A344" i="37"/>
  <c r="J343" i="37"/>
  <c r="H343" i="37"/>
  <c r="A343" i="37"/>
  <c r="J342" i="37"/>
  <c r="H342" i="37"/>
  <c r="A342" i="37"/>
  <c r="J341" i="37"/>
  <c r="H341" i="37"/>
  <c r="A341" i="37"/>
  <c r="J340" i="37"/>
  <c r="H340" i="37"/>
  <c r="A340" i="37"/>
  <c r="J339" i="37"/>
  <c r="H339" i="37"/>
  <c r="A339" i="37"/>
  <c r="J338" i="37"/>
  <c r="H338" i="37"/>
  <c r="A338" i="37"/>
  <c r="J337" i="37"/>
  <c r="H337" i="37"/>
  <c r="A337" i="37"/>
  <c r="J336" i="37"/>
  <c r="H336" i="37"/>
  <c r="A336" i="37"/>
  <c r="J335" i="37"/>
  <c r="H335" i="37"/>
  <c r="A335" i="37"/>
  <c r="J334" i="37"/>
  <c r="H334" i="37"/>
  <c r="A334" i="37"/>
  <c r="J333" i="37"/>
  <c r="H333" i="37"/>
  <c r="A333" i="37"/>
  <c r="J332" i="37"/>
  <c r="H332" i="37"/>
  <c r="A332" i="37"/>
  <c r="J331" i="37"/>
  <c r="H331" i="37"/>
  <c r="A331" i="37"/>
  <c r="J330" i="37"/>
  <c r="H330" i="37"/>
  <c r="A330" i="37"/>
  <c r="J329" i="37"/>
  <c r="H329" i="37"/>
  <c r="A329" i="37"/>
  <c r="J328" i="37"/>
  <c r="H328" i="37"/>
  <c r="A328" i="37"/>
  <c r="J327" i="37"/>
  <c r="H327" i="37"/>
  <c r="A327" i="37"/>
  <c r="J326" i="37"/>
  <c r="H326" i="37"/>
  <c r="A326" i="37"/>
  <c r="J325" i="37"/>
  <c r="H325" i="37"/>
  <c r="A325" i="37"/>
  <c r="J324" i="37"/>
  <c r="H324" i="37"/>
  <c r="A324" i="37"/>
  <c r="J323" i="37"/>
  <c r="H323" i="37"/>
  <c r="A323" i="37"/>
  <c r="J322" i="37"/>
  <c r="H322" i="37"/>
  <c r="A322" i="37"/>
  <c r="J321" i="37"/>
  <c r="H321" i="37"/>
  <c r="A321" i="37"/>
  <c r="J320" i="37"/>
  <c r="H320" i="37"/>
  <c r="A320" i="37"/>
  <c r="J319" i="37"/>
  <c r="H319" i="37"/>
  <c r="A319" i="37"/>
  <c r="J318" i="37"/>
  <c r="H318" i="37"/>
  <c r="A318" i="37"/>
  <c r="J317" i="37"/>
  <c r="H317" i="37"/>
  <c r="A317" i="37"/>
  <c r="J316" i="37"/>
  <c r="H316" i="37"/>
  <c r="A316" i="37"/>
  <c r="J315" i="37"/>
  <c r="H315" i="37"/>
  <c r="A315" i="37"/>
  <c r="J314" i="37"/>
  <c r="H314" i="37"/>
  <c r="A314" i="37"/>
  <c r="J313" i="37"/>
  <c r="H313" i="37"/>
  <c r="A313" i="37"/>
  <c r="J312" i="37"/>
  <c r="H312" i="37"/>
  <c r="A312" i="37"/>
  <c r="J311" i="37"/>
  <c r="H311" i="37"/>
  <c r="A311" i="37"/>
  <c r="J310" i="37"/>
  <c r="H310" i="37"/>
  <c r="A310" i="37"/>
  <c r="J309" i="37"/>
  <c r="H309" i="37"/>
  <c r="A309" i="37"/>
  <c r="J308" i="37"/>
  <c r="H308" i="37"/>
  <c r="A308" i="37"/>
  <c r="J307" i="37"/>
  <c r="H307" i="37"/>
  <c r="A307" i="37"/>
  <c r="J306" i="37"/>
  <c r="H306" i="37"/>
  <c r="A306" i="37"/>
  <c r="J305" i="37"/>
  <c r="H305" i="37"/>
  <c r="A305" i="37"/>
  <c r="J304" i="37"/>
  <c r="H304" i="37"/>
  <c r="A304" i="37"/>
  <c r="J303" i="37"/>
  <c r="H303" i="37"/>
  <c r="A303" i="37"/>
  <c r="J302" i="37"/>
  <c r="H302" i="37"/>
  <c r="A302" i="37"/>
  <c r="J301" i="37"/>
  <c r="H301" i="37"/>
  <c r="A301" i="37"/>
  <c r="J300" i="37"/>
  <c r="H300" i="37"/>
  <c r="A300" i="37"/>
  <c r="J299" i="37"/>
  <c r="H299" i="37"/>
  <c r="A299" i="37"/>
  <c r="J298" i="37"/>
  <c r="H298" i="37"/>
  <c r="A298" i="37"/>
  <c r="J297" i="37"/>
  <c r="H297" i="37"/>
  <c r="A297" i="37"/>
  <c r="J296" i="37"/>
  <c r="H296" i="37"/>
  <c r="A296" i="37"/>
  <c r="J295" i="37"/>
  <c r="H295" i="37"/>
  <c r="A295" i="37"/>
  <c r="J294" i="37"/>
  <c r="H294" i="37"/>
  <c r="A294" i="37"/>
  <c r="J293" i="37"/>
  <c r="H293" i="37"/>
  <c r="A293" i="37"/>
  <c r="J292" i="37"/>
  <c r="H292" i="37"/>
  <c r="A292" i="37"/>
  <c r="J291" i="37"/>
  <c r="H291" i="37"/>
  <c r="A291" i="37"/>
  <c r="J290" i="37"/>
  <c r="H290" i="37"/>
  <c r="A290" i="37"/>
  <c r="J289" i="37"/>
  <c r="H289" i="37"/>
  <c r="A289" i="37"/>
  <c r="J288" i="37"/>
  <c r="H288" i="37"/>
  <c r="A288" i="37"/>
  <c r="J287" i="37"/>
  <c r="H287" i="37"/>
  <c r="A287" i="37"/>
  <c r="J286" i="37"/>
  <c r="H286" i="37"/>
  <c r="A286" i="37"/>
  <c r="J285" i="37"/>
  <c r="H285" i="37"/>
  <c r="A285" i="37"/>
  <c r="J284" i="37"/>
  <c r="H284" i="37"/>
  <c r="A284" i="37"/>
  <c r="J283" i="37"/>
  <c r="H283" i="37"/>
  <c r="A283" i="37"/>
  <c r="J282" i="37"/>
  <c r="H282" i="37"/>
  <c r="A282" i="37"/>
  <c r="J281" i="37"/>
  <c r="H281" i="37"/>
  <c r="A281" i="37"/>
  <c r="J280" i="37"/>
  <c r="H280" i="37"/>
  <c r="A280" i="37"/>
  <c r="J279" i="37"/>
  <c r="H279" i="37"/>
  <c r="A279" i="37"/>
  <c r="J278" i="37"/>
  <c r="H278" i="37"/>
  <c r="A278" i="37"/>
  <c r="J277" i="37"/>
  <c r="H277" i="37"/>
  <c r="A277" i="37"/>
  <c r="J276" i="37"/>
  <c r="H276" i="37"/>
  <c r="A276" i="37"/>
  <c r="J275" i="37"/>
  <c r="H275" i="37"/>
  <c r="A275" i="37"/>
  <c r="J274" i="37"/>
  <c r="H274" i="37"/>
  <c r="A274" i="37"/>
  <c r="J273" i="37"/>
  <c r="H273" i="37"/>
  <c r="A273" i="37"/>
  <c r="J272" i="37"/>
  <c r="H272" i="37"/>
  <c r="A272" i="37"/>
  <c r="J271" i="37"/>
  <c r="H271" i="37"/>
  <c r="A271" i="37"/>
  <c r="J270" i="37"/>
  <c r="H270" i="37"/>
  <c r="A270" i="37"/>
  <c r="J269" i="37"/>
  <c r="H269" i="37"/>
  <c r="A269" i="37"/>
  <c r="J268" i="37"/>
  <c r="H268" i="37"/>
  <c r="A268" i="37"/>
  <c r="J267" i="37"/>
  <c r="H267" i="37"/>
  <c r="A267" i="37"/>
  <c r="J266" i="37"/>
  <c r="H266" i="37"/>
  <c r="A266" i="37"/>
  <c r="J265" i="37"/>
  <c r="H265" i="37"/>
  <c r="A265" i="37"/>
  <c r="J264" i="37"/>
  <c r="H264" i="37"/>
  <c r="A264" i="37"/>
  <c r="J263" i="37"/>
  <c r="H263" i="37"/>
  <c r="A263" i="37"/>
  <c r="J262" i="37"/>
  <c r="H262" i="37"/>
  <c r="A262" i="37"/>
  <c r="J261" i="37"/>
  <c r="H261" i="37"/>
  <c r="A261" i="37"/>
  <c r="J260" i="37"/>
  <c r="H260" i="37"/>
  <c r="A260" i="37"/>
  <c r="J259" i="37"/>
  <c r="H259" i="37"/>
  <c r="A259" i="37"/>
  <c r="J258" i="37"/>
  <c r="H258" i="37"/>
  <c r="A258" i="37"/>
  <c r="J257" i="37"/>
  <c r="H257" i="37"/>
  <c r="A257" i="37"/>
  <c r="J256" i="37"/>
  <c r="H256" i="37"/>
  <c r="A256" i="37"/>
  <c r="J255" i="37"/>
  <c r="H255" i="37"/>
  <c r="A255" i="37"/>
  <c r="J254" i="37"/>
  <c r="H254" i="37"/>
  <c r="A254" i="37"/>
  <c r="J253" i="37"/>
  <c r="H253" i="37"/>
  <c r="A253" i="37"/>
  <c r="J252" i="37"/>
  <c r="H252" i="37"/>
  <c r="A252" i="37"/>
  <c r="J251" i="37"/>
  <c r="H251" i="37"/>
  <c r="A251" i="37"/>
  <c r="J250" i="37"/>
  <c r="H250" i="37"/>
  <c r="A250" i="37"/>
  <c r="J249" i="37"/>
  <c r="H249" i="37"/>
  <c r="A249" i="37"/>
  <c r="J248" i="37"/>
  <c r="H248" i="37"/>
  <c r="A248" i="37"/>
  <c r="J247" i="37"/>
  <c r="H247" i="37"/>
  <c r="A247" i="37"/>
  <c r="J246" i="37"/>
  <c r="H246" i="37"/>
  <c r="A246" i="37"/>
  <c r="J245" i="37"/>
  <c r="H245" i="37"/>
  <c r="A245" i="37"/>
  <c r="J244" i="37"/>
  <c r="H244" i="37"/>
  <c r="A244" i="37"/>
  <c r="J243" i="37"/>
  <c r="H243" i="37"/>
  <c r="A243" i="37"/>
  <c r="J242" i="37"/>
  <c r="H242" i="37"/>
  <c r="A242" i="37"/>
  <c r="J241" i="37"/>
  <c r="H241" i="37"/>
  <c r="A241" i="37"/>
  <c r="J240" i="37"/>
  <c r="H240" i="37"/>
  <c r="A240" i="37"/>
  <c r="J239" i="37"/>
  <c r="H239" i="37"/>
  <c r="A239" i="37"/>
  <c r="J238" i="37"/>
  <c r="H238" i="37"/>
  <c r="A238" i="37"/>
  <c r="J237" i="37"/>
  <c r="H237" i="37"/>
  <c r="A237" i="37"/>
  <c r="J236" i="37"/>
  <c r="H236" i="37"/>
  <c r="A236" i="37"/>
  <c r="J235" i="37"/>
  <c r="H235" i="37"/>
  <c r="A235" i="37"/>
  <c r="J234" i="37"/>
  <c r="H234" i="37"/>
  <c r="A234" i="37"/>
  <c r="J233" i="37"/>
  <c r="H233" i="37"/>
  <c r="A233" i="37"/>
  <c r="J232" i="37"/>
  <c r="H232" i="37"/>
  <c r="A232" i="37"/>
  <c r="J231" i="37"/>
  <c r="H231" i="37"/>
  <c r="A231" i="37"/>
  <c r="J230" i="37"/>
  <c r="H230" i="37"/>
  <c r="A230" i="37"/>
  <c r="J229" i="37"/>
  <c r="H229" i="37"/>
  <c r="A229" i="37"/>
  <c r="J228" i="37"/>
  <c r="H228" i="37"/>
  <c r="A228" i="37"/>
  <c r="J227" i="37"/>
  <c r="H227" i="37"/>
  <c r="A227" i="37"/>
  <c r="J226" i="37"/>
  <c r="H226" i="37"/>
  <c r="A226" i="37"/>
  <c r="J225" i="37"/>
  <c r="H225" i="37"/>
  <c r="A225" i="37"/>
  <c r="J224" i="37"/>
  <c r="H224" i="37"/>
  <c r="A224" i="37"/>
  <c r="J223" i="37"/>
  <c r="H223" i="37"/>
  <c r="A223" i="37"/>
  <c r="J222" i="37"/>
  <c r="H222" i="37"/>
  <c r="A222" i="37"/>
  <c r="J221" i="37"/>
  <c r="H221" i="37"/>
  <c r="A221" i="37"/>
  <c r="J220" i="37"/>
  <c r="H220" i="37"/>
  <c r="A220" i="37"/>
  <c r="J219" i="37"/>
  <c r="H219" i="37"/>
  <c r="A219" i="37"/>
  <c r="J218" i="37"/>
  <c r="H218" i="37"/>
  <c r="A218" i="37"/>
  <c r="J217" i="37"/>
  <c r="H217" i="37"/>
  <c r="A217" i="37"/>
  <c r="J216" i="37"/>
  <c r="H216" i="37"/>
  <c r="A216" i="37"/>
  <c r="J215" i="37"/>
  <c r="H215" i="37"/>
  <c r="A215" i="37"/>
  <c r="J214" i="37"/>
  <c r="H214" i="37"/>
  <c r="A214" i="37"/>
  <c r="J213" i="37"/>
  <c r="H213" i="37"/>
  <c r="A213" i="37"/>
  <c r="J212" i="37"/>
  <c r="H212" i="37"/>
  <c r="A212" i="37"/>
  <c r="J211" i="37"/>
  <c r="H211" i="37"/>
  <c r="A211" i="37"/>
  <c r="J210" i="37"/>
  <c r="H210" i="37"/>
  <c r="A210" i="37"/>
  <c r="J209" i="37"/>
  <c r="H209" i="37"/>
  <c r="A209" i="37"/>
  <c r="J208" i="37"/>
  <c r="H208" i="37"/>
  <c r="A208" i="37"/>
  <c r="J207" i="37"/>
  <c r="H207" i="37"/>
  <c r="A207" i="37"/>
  <c r="J206" i="37"/>
  <c r="H206" i="37"/>
  <c r="A206" i="37"/>
  <c r="J205" i="37"/>
  <c r="H205" i="37"/>
  <c r="A205" i="37"/>
  <c r="J204" i="37"/>
  <c r="H204" i="37"/>
  <c r="A204" i="37"/>
  <c r="J203" i="37"/>
  <c r="H203" i="37"/>
  <c r="A203" i="37"/>
  <c r="J202" i="37"/>
  <c r="H202" i="37"/>
  <c r="A202" i="37"/>
  <c r="J201" i="37"/>
  <c r="H201" i="37"/>
  <c r="A201" i="37"/>
  <c r="J200" i="37"/>
  <c r="H200" i="37"/>
  <c r="A200" i="37"/>
  <c r="J199" i="37"/>
  <c r="H199" i="37"/>
  <c r="A199" i="37"/>
  <c r="J198" i="37"/>
  <c r="H198" i="37"/>
  <c r="A198" i="37"/>
  <c r="J197" i="37"/>
  <c r="H197" i="37"/>
  <c r="A197" i="37"/>
  <c r="J196" i="37"/>
  <c r="H196" i="37"/>
  <c r="A196" i="37"/>
  <c r="J195" i="37"/>
  <c r="H195" i="37"/>
  <c r="A195" i="37"/>
  <c r="J194" i="37"/>
  <c r="H194" i="37"/>
  <c r="A194" i="37"/>
  <c r="J193" i="37"/>
  <c r="H193" i="37"/>
  <c r="A193" i="37"/>
  <c r="J192" i="37"/>
  <c r="H192" i="37"/>
  <c r="A192" i="37"/>
  <c r="J191" i="37"/>
  <c r="H191" i="37"/>
  <c r="A191" i="37"/>
  <c r="J190" i="37"/>
  <c r="H190" i="37"/>
  <c r="A190" i="37"/>
  <c r="J189" i="37"/>
  <c r="H189" i="37"/>
  <c r="A189" i="37"/>
  <c r="J188" i="37"/>
  <c r="H188" i="37"/>
  <c r="A188" i="37"/>
  <c r="J187" i="37"/>
  <c r="H187" i="37"/>
  <c r="A187" i="37"/>
  <c r="J186" i="37"/>
  <c r="H186" i="37"/>
  <c r="A186" i="37"/>
  <c r="J185" i="37"/>
  <c r="H185" i="37"/>
  <c r="A185" i="37"/>
  <c r="J184" i="37"/>
  <c r="H184" i="37"/>
  <c r="A184" i="37"/>
  <c r="J183" i="37"/>
  <c r="H183" i="37"/>
  <c r="A183" i="37"/>
  <c r="J182" i="37"/>
  <c r="H182" i="37"/>
  <c r="A182" i="37"/>
  <c r="J181" i="37"/>
  <c r="H181" i="37"/>
  <c r="A181" i="37"/>
  <c r="J180" i="37"/>
  <c r="H180" i="37"/>
  <c r="A180" i="37"/>
  <c r="J179" i="37"/>
  <c r="H179" i="37"/>
  <c r="A179" i="37"/>
  <c r="J178" i="37"/>
  <c r="H178" i="37"/>
  <c r="A178" i="37"/>
  <c r="J177" i="37"/>
  <c r="H177" i="37"/>
  <c r="A177" i="37"/>
  <c r="J176" i="37"/>
  <c r="H176" i="37"/>
  <c r="A176" i="37"/>
  <c r="J175" i="37"/>
  <c r="H175" i="37"/>
  <c r="A175" i="37"/>
  <c r="J174" i="37"/>
  <c r="H174" i="37"/>
  <c r="A174" i="37"/>
  <c r="J173" i="37"/>
  <c r="H173" i="37"/>
  <c r="A173" i="37"/>
  <c r="J172" i="37"/>
  <c r="H172" i="37"/>
  <c r="A172" i="37"/>
  <c r="J171" i="37"/>
  <c r="H171" i="37"/>
  <c r="A171" i="37"/>
  <c r="J170" i="37"/>
  <c r="H170" i="37"/>
  <c r="A170" i="37"/>
  <c r="J169" i="37"/>
  <c r="H169" i="37"/>
  <c r="A169" i="37"/>
  <c r="J168" i="37"/>
  <c r="H168" i="37"/>
  <c r="A168" i="37"/>
  <c r="J167" i="37"/>
  <c r="H167" i="37"/>
  <c r="A167" i="37"/>
  <c r="J166" i="37"/>
  <c r="H166" i="37"/>
  <c r="A166" i="37"/>
  <c r="J165" i="37"/>
  <c r="H165" i="37"/>
  <c r="A165" i="37"/>
  <c r="J164" i="37"/>
  <c r="H164" i="37"/>
  <c r="A164" i="37"/>
  <c r="J163" i="37"/>
  <c r="H163" i="37"/>
  <c r="A163" i="37"/>
  <c r="J162" i="37"/>
  <c r="H162" i="37"/>
  <c r="A162" i="37"/>
  <c r="J161" i="37"/>
  <c r="H161" i="37"/>
  <c r="A161" i="37"/>
  <c r="J160" i="37"/>
  <c r="H160" i="37"/>
  <c r="A160" i="37"/>
  <c r="J159" i="37"/>
  <c r="H159" i="37"/>
  <c r="A159" i="37"/>
  <c r="J158" i="37"/>
  <c r="H158" i="37"/>
  <c r="A158" i="37"/>
  <c r="J157" i="37"/>
  <c r="H157" i="37"/>
  <c r="A157" i="37"/>
  <c r="J156" i="37"/>
  <c r="H156" i="37"/>
  <c r="A156" i="37"/>
  <c r="J155" i="37"/>
  <c r="H155" i="37"/>
  <c r="A155" i="37"/>
  <c r="J154" i="37"/>
  <c r="H154" i="37"/>
  <c r="A154" i="37"/>
  <c r="J153" i="37"/>
  <c r="H153" i="37"/>
  <c r="A153" i="37"/>
  <c r="J152" i="37"/>
  <c r="H152" i="37"/>
  <c r="A152" i="37"/>
  <c r="J151" i="37"/>
  <c r="H151" i="37"/>
  <c r="A151" i="37"/>
  <c r="J150" i="37"/>
  <c r="H150" i="37"/>
  <c r="A150" i="37"/>
  <c r="J149" i="37"/>
  <c r="H149" i="37"/>
  <c r="A149" i="37"/>
  <c r="J148" i="37"/>
  <c r="H148" i="37"/>
  <c r="A148" i="37"/>
  <c r="J147" i="37"/>
  <c r="H147" i="37"/>
  <c r="A147" i="37"/>
  <c r="J146" i="37"/>
  <c r="H146" i="37"/>
  <c r="A146" i="37"/>
  <c r="J145" i="37"/>
  <c r="H145" i="37"/>
  <c r="A145" i="37"/>
  <c r="J144" i="37"/>
  <c r="H144" i="37"/>
  <c r="A144" i="37"/>
  <c r="J143" i="37"/>
  <c r="H143" i="37"/>
  <c r="A143" i="37"/>
  <c r="J142" i="37"/>
  <c r="H142" i="37"/>
  <c r="A142" i="37"/>
  <c r="J141" i="37"/>
  <c r="H141" i="37"/>
  <c r="A141" i="37"/>
  <c r="J140" i="37"/>
  <c r="H140" i="37"/>
  <c r="A140" i="37"/>
  <c r="J139" i="37"/>
  <c r="H139" i="37"/>
  <c r="A139" i="37"/>
  <c r="J138" i="37"/>
  <c r="H138" i="37"/>
  <c r="A138" i="37"/>
  <c r="J137" i="37"/>
  <c r="H137" i="37"/>
  <c r="A137" i="37"/>
  <c r="J136" i="37"/>
  <c r="H136" i="37"/>
  <c r="A136" i="37"/>
  <c r="J135" i="37"/>
  <c r="H135" i="37"/>
  <c r="A135" i="37"/>
  <c r="J134" i="37"/>
  <c r="H134" i="37"/>
  <c r="A134" i="37"/>
  <c r="J133" i="37"/>
  <c r="H133" i="37"/>
  <c r="A133" i="37"/>
  <c r="J132" i="37"/>
  <c r="H132" i="37"/>
  <c r="A132" i="37"/>
  <c r="J131" i="37"/>
  <c r="H131" i="37"/>
  <c r="A131" i="37"/>
  <c r="J130" i="37"/>
  <c r="H130" i="37"/>
  <c r="A130" i="37"/>
  <c r="J129" i="37"/>
  <c r="H129" i="37"/>
  <c r="A129" i="37"/>
  <c r="J128" i="37"/>
  <c r="H128" i="37"/>
  <c r="A128" i="37"/>
  <c r="J127" i="37"/>
  <c r="H127" i="37"/>
  <c r="A127" i="37"/>
  <c r="J126" i="37"/>
  <c r="H126" i="37"/>
  <c r="A126" i="37"/>
  <c r="J125" i="37"/>
  <c r="H125" i="37"/>
  <c r="A125" i="37"/>
  <c r="J124" i="37"/>
  <c r="H124" i="37"/>
  <c r="A124" i="37"/>
  <c r="J123" i="37"/>
  <c r="H123" i="37"/>
  <c r="A123" i="37"/>
  <c r="J122" i="37"/>
  <c r="H122" i="37"/>
  <c r="A122" i="37"/>
  <c r="J121" i="37"/>
  <c r="H121" i="37"/>
  <c r="A121" i="37"/>
  <c r="J120" i="37"/>
  <c r="H120" i="37"/>
  <c r="A120" i="37"/>
  <c r="J119" i="37"/>
  <c r="H119" i="37"/>
  <c r="A119" i="37"/>
  <c r="J118" i="37"/>
  <c r="H118" i="37"/>
  <c r="A118" i="37"/>
  <c r="J117" i="37"/>
  <c r="H117" i="37"/>
  <c r="A117" i="37"/>
  <c r="J116" i="37"/>
  <c r="H116" i="37"/>
  <c r="A116" i="37"/>
  <c r="J115" i="37"/>
  <c r="H115" i="37"/>
  <c r="A115" i="37"/>
  <c r="J114" i="37"/>
  <c r="H114" i="37"/>
  <c r="A114" i="37"/>
  <c r="J113" i="37"/>
  <c r="H113" i="37"/>
  <c r="A113" i="37"/>
  <c r="J112" i="37"/>
  <c r="H112" i="37"/>
  <c r="A112" i="37"/>
  <c r="J111" i="37"/>
  <c r="H111" i="37"/>
  <c r="A111" i="37"/>
  <c r="J110" i="37"/>
  <c r="H110" i="37"/>
  <c r="A110" i="37"/>
  <c r="J109" i="37"/>
  <c r="H109" i="37"/>
  <c r="A109" i="37"/>
  <c r="J108" i="37"/>
  <c r="H108" i="37"/>
  <c r="A108" i="37"/>
  <c r="J107" i="37"/>
  <c r="H107" i="37"/>
  <c r="A107" i="37"/>
  <c r="J106" i="37"/>
  <c r="H106" i="37"/>
  <c r="A106" i="37"/>
  <c r="J105" i="37"/>
  <c r="H105" i="37"/>
  <c r="A105" i="37"/>
  <c r="J104" i="37"/>
  <c r="H104" i="37"/>
  <c r="A104" i="37"/>
  <c r="J103" i="37"/>
  <c r="H103" i="37"/>
  <c r="A103" i="37"/>
  <c r="J102" i="37"/>
  <c r="H102" i="37"/>
  <c r="A102" i="37"/>
  <c r="J101" i="37"/>
  <c r="H101" i="37"/>
  <c r="A101" i="37"/>
  <c r="J100" i="37"/>
  <c r="H100" i="37"/>
  <c r="A100" i="37"/>
  <c r="J99" i="37"/>
  <c r="H99" i="37"/>
  <c r="A99" i="37"/>
  <c r="J98" i="37"/>
  <c r="H98" i="37"/>
  <c r="A98" i="37"/>
  <c r="J97" i="37"/>
  <c r="H97" i="37"/>
  <c r="A97" i="37"/>
  <c r="J96" i="37"/>
  <c r="H96" i="37"/>
  <c r="A96" i="37"/>
  <c r="J95" i="37"/>
  <c r="H95" i="37"/>
  <c r="A95" i="37"/>
  <c r="J94" i="37"/>
  <c r="H94" i="37"/>
  <c r="A94" i="37"/>
  <c r="J93" i="37"/>
  <c r="H93" i="37"/>
  <c r="A93" i="37"/>
  <c r="J92" i="37"/>
  <c r="H92" i="37"/>
  <c r="A92" i="37"/>
  <c r="J91" i="37"/>
  <c r="H91" i="37"/>
  <c r="A91" i="37"/>
  <c r="J90" i="37"/>
  <c r="H90" i="37"/>
  <c r="A90" i="37"/>
  <c r="J89" i="37"/>
  <c r="H89" i="37"/>
  <c r="A89" i="37"/>
  <c r="J88" i="37"/>
  <c r="H88" i="37"/>
  <c r="A88" i="37"/>
  <c r="J87" i="37"/>
  <c r="H87" i="37"/>
  <c r="A87" i="37"/>
  <c r="J86" i="37"/>
  <c r="H86" i="37"/>
  <c r="A86" i="37"/>
  <c r="J85" i="37"/>
  <c r="H85" i="37"/>
  <c r="A85" i="37"/>
  <c r="J84" i="37"/>
  <c r="H84" i="37"/>
  <c r="A84" i="37"/>
  <c r="J83" i="37"/>
  <c r="H83" i="37"/>
  <c r="A83" i="37"/>
  <c r="J82" i="37"/>
  <c r="H82" i="37"/>
  <c r="A82" i="37"/>
  <c r="J81" i="37"/>
  <c r="H81" i="37"/>
  <c r="A81" i="37"/>
  <c r="J80" i="37"/>
  <c r="H80" i="37"/>
  <c r="A80" i="37"/>
  <c r="J79" i="37"/>
  <c r="H79" i="37"/>
  <c r="A79" i="37"/>
  <c r="J78" i="37"/>
  <c r="H78" i="37"/>
  <c r="A78" i="37"/>
  <c r="J77" i="37"/>
  <c r="H77" i="37"/>
  <c r="A77" i="37"/>
  <c r="J76" i="37"/>
  <c r="H76" i="37"/>
  <c r="A76" i="37"/>
  <c r="J75" i="37"/>
  <c r="H75" i="37"/>
  <c r="A75" i="37"/>
  <c r="J74" i="37"/>
  <c r="H74" i="37"/>
  <c r="A74" i="37"/>
  <c r="J73" i="37"/>
  <c r="H73" i="37"/>
  <c r="A73" i="37"/>
  <c r="J72" i="37"/>
  <c r="H72" i="37"/>
  <c r="A72" i="37"/>
  <c r="J71" i="37"/>
  <c r="H71" i="37"/>
  <c r="A71" i="37"/>
  <c r="J70" i="37"/>
  <c r="H70" i="37"/>
  <c r="A70" i="37"/>
  <c r="J69" i="37"/>
  <c r="H69" i="37"/>
  <c r="A69" i="37"/>
  <c r="J68" i="37"/>
  <c r="H68" i="37"/>
  <c r="A68" i="37"/>
  <c r="J67" i="37"/>
  <c r="H67" i="37"/>
  <c r="A67" i="37"/>
  <c r="J66" i="37"/>
  <c r="H66" i="37"/>
  <c r="A66" i="37"/>
  <c r="J65" i="37"/>
  <c r="H65" i="37"/>
  <c r="A65" i="37"/>
  <c r="J64" i="37"/>
  <c r="H64" i="37"/>
  <c r="A64" i="37"/>
  <c r="J63" i="37"/>
  <c r="H63" i="37"/>
  <c r="A63" i="37"/>
  <c r="J62" i="37"/>
  <c r="H62" i="37"/>
  <c r="A62" i="37"/>
  <c r="J61" i="37"/>
  <c r="H61" i="37"/>
  <c r="A61" i="37"/>
  <c r="J60" i="37"/>
  <c r="H60" i="37"/>
  <c r="A60" i="37"/>
  <c r="J59" i="37"/>
  <c r="H59" i="37"/>
  <c r="A59" i="37"/>
  <c r="J58" i="37"/>
  <c r="H58" i="37"/>
  <c r="A58" i="37"/>
  <c r="J57" i="37"/>
  <c r="H57" i="37"/>
  <c r="A57" i="37"/>
  <c r="J56" i="37"/>
  <c r="H56" i="37"/>
  <c r="A56" i="37"/>
  <c r="J55" i="37"/>
  <c r="H55" i="37"/>
  <c r="A55" i="37"/>
  <c r="J54" i="37"/>
  <c r="H54" i="37"/>
  <c r="A54" i="37"/>
  <c r="J53" i="37"/>
  <c r="H53" i="37"/>
  <c r="A53" i="37"/>
  <c r="J52" i="37"/>
  <c r="H52" i="37"/>
  <c r="A52" i="37"/>
  <c r="J51" i="37"/>
  <c r="H51" i="37"/>
  <c r="A51" i="37"/>
  <c r="J50" i="37"/>
  <c r="H50" i="37"/>
  <c r="A50" i="37"/>
  <c r="J49" i="37"/>
  <c r="H49" i="37"/>
  <c r="A49" i="37"/>
  <c r="J48" i="37"/>
  <c r="H48" i="37"/>
  <c r="A48" i="37"/>
  <c r="J47" i="37"/>
  <c r="H47" i="37"/>
  <c r="A47" i="37"/>
  <c r="J46" i="37"/>
  <c r="H46" i="37"/>
  <c r="A46" i="37"/>
  <c r="J45" i="37"/>
  <c r="H45" i="37"/>
  <c r="A45" i="37"/>
  <c r="J44" i="37"/>
  <c r="H44" i="37"/>
  <c r="A44" i="37"/>
  <c r="J43" i="37"/>
  <c r="H43" i="37"/>
  <c r="A43" i="37"/>
  <c r="J42" i="37"/>
  <c r="H42" i="37"/>
  <c r="A42" i="37"/>
  <c r="J41" i="37"/>
  <c r="H41" i="37"/>
  <c r="A41" i="37"/>
  <c r="J40" i="37"/>
  <c r="H40" i="37"/>
  <c r="A40" i="37"/>
  <c r="J39" i="37"/>
  <c r="H39" i="37"/>
  <c r="A39" i="37"/>
  <c r="J38" i="37"/>
  <c r="H38" i="37"/>
  <c r="A38" i="37"/>
  <c r="J37" i="37"/>
  <c r="H37" i="37"/>
  <c r="A37" i="37"/>
  <c r="J36" i="37"/>
  <c r="H36" i="37"/>
  <c r="A36" i="37"/>
  <c r="J35" i="37"/>
  <c r="H35" i="37"/>
  <c r="A35" i="37"/>
  <c r="J34" i="37"/>
  <c r="H34" i="37"/>
  <c r="A34" i="37"/>
  <c r="J33" i="37"/>
  <c r="H33" i="37"/>
  <c r="A33" i="37"/>
  <c r="J32" i="37"/>
  <c r="H32" i="37"/>
  <c r="A32" i="37"/>
  <c r="J31" i="37"/>
  <c r="H31" i="37"/>
  <c r="A31" i="37"/>
  <c r="J30" i="37"/>
  <c r="H30" i="37"/>
  <c r="A30" i="37"/>
  <c r="J29" i="37"/>
  <c r="H29" i="37"/>
  <c r="A29" i="37"/>
  <c r="J28" i="37"/>
  <c r="H28" i="37"/>
  <c r="A28" i="37"/>
  <c r="J27" i="37"/>
  <c r="H27" i="37"/>
  <c r="A27" i="37"/>
  <c r="J26" i="37"/>
  <c r="H26" i="37"/>
  <c r="A26" i="37"/>
  <c r="J25" i="37"/>
  <c r="H25" i="37"/>
  <c r="A25" i="37"/>
  <c r="J24" i="37"/>
  <c r="H24" i="37"/>
  <c r="A24" i="37"/>
  <c r="J23" i="37"/>
  <c r="H23" i="37"/>
  <c r="A23" i="37"/>
  <c r="J22" i="37"/>
  <c r="H22" i="37"/>
  <c r="A22" i="37"/>
  <c r="J21" i="37"/>
  <c r="H21" i="37"/>
  <c r="A21" i="37"/>
  <c r="J20" i="37"/>
  <c r="H20" i="37"/>
  <c r="A20" i="37"/>
  <c r="J19" i="37"/>
  <c r="H19" i="37"/>
  <c r="A19" i="37"/>
  <c r="J18" i="37"/>
  <c r="H18" i="37"/>
  <c r="A18" i="37"/>
  <c r="J17" i="37"/>
  <c r="H17" i="37"/>
  <c r="A17" i="37"/>
  <c r="J16" i="37"/>
  <c r="H16" i="37"/>
  <c r="A16" i="37"/>
  <c r="J15" i="37"/>
  <c r="H15" i="37"/>
  <c r="A15" i="37"/>
  <c r="J14" i="37"/>
  <c r="H14" i="37"/>
  <c r="A14" i="37"/>
  <c r="J13" i="37"/>
  <c r="H13" i="37"/>
  <c r="A13" i="37"/>
  <c r="J12" i="37"/>
  <c r="H12" i="37"/>
  <c r="A12" i="37"/>
  <c r="J11" i="37"/>
  <c r="H11" i="37"/>
  <c r="A11" i="37"/>
  <c r="J10" i="37"/>
  <c r="H10" i="37"/>
  <c r="A10" i="37"/>
  <c r="J9" i="37"/>
  <c r="H9" i="37"/>
  <c r="A9" i="37"/>
  <c r="J8" i="37"/>
  <c r="H8" i="37"/>
  <c r="J7" i="37"/>
  <c r="H7" i="37"/>
  <c r="J6" i="37"/>
  <c r="H6" i="37"/>
  <c r="J5" i="37"/>
  <c r="H5" i="37"/>
  <c r="J4" i="37"/>
  <c r="H4" i="37"/>
  <c r="J3" i="37"/>
  <c r="H3" i="37"/>
  <c r="J2" i="37"/>
  <c r="H2" i="37"/>
  <c r="B16" i="30" l="1"/>
  <c r="I16" i="30" s="1"/>
  <c r="J401" i="37"/>
  <c r="D17" i="30" l="1"/>
  <c r="H17" i="30" s="1"/>
  <c r="J16" i="30"/>
  <c r="A1" i="32"/>
  <c r="D16" i="30"/>
  <c r="B10" i="45"/>
  <c r="B1" i="34"/>
  <c r="F16" i="30" l="1"/>
  <c r="H16" i="30"/>
  <c r="M14" i="34"/>
  <c r="A14" i="36" l="1"/>
  <c r="A13" i="36"/>
  <c r="A12" i="36"/>
  <c r="A11" i="36"/>
  <c r="A10" i="36"/>
  <c r="A9" i="36"/>
  <c r="A8" i="36"/>
  <c r="F5" i="36"/>
  <c r="E14" i="34" l="1"/>
  <c r="G94" i="32"/>
  <c r="G95" i="32"/>
  <c r="G96" i="32"/>
  <c r="G97" i="32"/>
  <c r="C54" i="34" l="1"/>
  <c r="I51" i="34"/>
  <c r="D45" i="34"/>
  <c r="C45" i="34"/>
  <c r="G40" i="34" a="1"/>
  <c r="G40" i="34" s="1"/>
  <c r="D33" i="34"/>
  <c r="A33" i="34"/>
  <c r="D32" i="34"/>
  <c r="A32" i="34"/>
  <c r="D31" i="34"/>
  <c r="A31" i="34"/>
  <c r="D30" i="34"/>
  <c r="A30" i="34"/>
  <c r="D29" i="34"/>
  <c r="A29" i="34"/>
  <c r="D28" i="34"/>
  <c r="A28" i="34"/>
  <c r="D27" i="34"/>
  <c r="A27" i="34"/>
  <c r="D26" i="34"/>
  <c r="D25" i="34"/>
  <c r="D24" i="34"/>
  <c r="D23" i="34"/>
  <c r="N2" i="34"/>
  <c r="H2" i="34"/>
  <c r="D34" i="34" l="1"/>
  <c r="N14" i="34"/>
  <c r="C52" i="34"/>
  <c r="M28" i="34"/>
  <c r="M30" i="34"/>
  <c r="M24" i="34"/>
  <c r="M32" i="34"/>
  <c r="M26" i="34"/>
  <c r="M27" i="34"/>
  <c r="M25" i="34"/>
  <c r="M21" i="34"/>
  <c r="J18" i="34"/>
  <c r="K18" i="34"/>
  <c r="M29" i="34"/>
  <c r="L18" i="34"/>
  <c r="M23" i="34"/>
  <c r="E34" i="34"/>
  <c r="M22" i="34"/>
  <c r="M33" i="34"/>
  <c r="M20" i="34"/>
  <c r="M31" i="34"/>
  <c r="L15" i="34" l="1"/>
  <c r="F15" i="34"/>
  <c r="H15" i="34"/>
  <c r="K15" i="34"/>
  <c r="I15" i="34"/>
  <c r="G15" i="34"/>
  <c r="J15" i="34"/>
  <c r="M34" i="34"/>
  <c r="F45" i="34"/>
  <c r="N27" i="34" l="1"/>
  <c r="N24" i="34"/>
  <c r="N26" i="34"/>
  <c r="L34" i="34"/>
  <c r="N29" i="34"/>
  <c r="I34" i="34"/>
  <c r="N25" i="34"/>
  <c r="N22" i="34"/>
  <c r="N30" i="34"/>
  <c r="N33" i="34"/>
  <c r="K34" i="34"/>
  <c r="F34" i="34"/>
  <c r="N32" i="34"/>
  <c r="N23" i="34"/>
  <c r="G34" i="34"/>
  <c r="H34" i="34"/>
  <c r="N21" i="34"/>
  <c r="N28" i="34"/>
  <c r="J34" i="34"/>
  <c r="N20" i="34"/>
  <c r="N34" i="34"/>
  <c r="N31" i="34"/>
  <c r="L74" i="32" l="1"/>
  <c r="L75" i="32"/>
  <c r="L76" i="32"/>
  <c r="L77" i="32"/>
  <c r="J77" i="32"/>
  <c r="J76" i="32"/>
  <c r="J75" i="32"/>
  <c r="J74" i="32"/>
  <c r="H77" i="32"/>
  <c r="H76" i="32"/>
  <c r="H75" i="32"/>
  <c r="H74" i="32"/>
  <c r="H73" i="32"/>
  <c r="F77" i="32"/>
  <c r="F76" i="32"/>
  <c r="F75" i="32"/>
  <c r="F74" i="32"/>
  <c r="N74" i="32" l="1"/>
  <c r="N75" i="32"/>
  <c r="N76" i="32"/>
  <c r="N77" i="32"/>
  <c r="J64" i="32" l="1"/>
  <c r="F187" i="32"/>
  <c r="F64" i="32"/>
  <c r="H64" i="32"/>
  <c r="L64" i="32"/>
  <c r="F65" i="32"/>
  <c r="H65" i="32"/>
  <c r="J65" i="32"/>
  <c r="L65" i="32"/>
  <c r="F66" i="32"/>
  <c r="H66" i="32"/>
  <c r="J66" i="32"/>
  <c r="L66" i="32"/>
  <c r="B20" i="30" l="1"/>
  <c r="L67" i="32"/>
  <c r="L68" i="32"/>
  <c r="L69" i="32"/>
  <c r="L70" i="32"/>
  <c r="J67" i="32"/>
  <c r="J68" i="32"/>
  <c r="J69" i="32"/>
  <c r="J70" i="32"/>
  <c r="H67" i="32"/>
  <c r="H68" i="32"/>
  <c r="H69" i="32"/>
  <c r="H70" i="32"/>
  <c r="F67" i="32"/>
  <c r="F68" i="32"/>
  <c r="F69" i="32"/>
  <c r="F70" i="32"/>
  <c r="L73" i="32"/>
  <c r="L78" i="32"/>
  <c r="L79" i="32"/>
  <c r="L80" i="32"/>
  <c r="L89" i="32"/>
  <c r="J73" i="32"/>
  <c r="J78" i="32"/>
  <c r="J79" i="32"/>
  <c r="J80" i="32"/>
  <c r="J89" i="32"/>
  <c r="H78" i="32"/>
  <c r="H79" i="32"/>
  <c r="H80" i="32"/>
  <c r="H89" i="32"/>
  <c r="F73" i="32"/>
  <c r="F78" i="32"/>
  <c r="F79" i="32"/>
  <c r="F80" i="32"/>
  <c r="F89" i="32"/>
  <c r="F215" i="32"/>
  <c r="F71" i="32"/>
  <c r="F72" i="32"/>
  <c r="H71" i="32"/>
  <c r="H72" i="32"/>
  <c r="J71" i="32"/>
  <c r="J72" i="32"/>
  <c r="L71" i="32"/>
  <c r="L72" i="32"/>
  <c r="F148" i="32"/>
  <c r="I20" i="30" l="1"/>
  <c r="J20" i="30"/>
  <c r="B19" i="30"/>
  <c r="F216" i="32"/>
  <c r="D20" i="30"/>
  <c r="B13" i="45"/>
  <c r="E12" i="34"/>
  <c r="N12" i="34" s="1"/>
  <c r="N70" i="32"/>
  <c r="N69" i="32"/>
  <c r="N68" i="32"/>
  <c r="N67" i="32"/>
  <c r="N72" i="32"/>
  <c r="N66" i="32"/>
  <c r="N89" i="32"/>
  <c r="N80" i="32"/>
  <c r="N79" i="32"/>
  <c r="N78" i="32"/>
  <c r="N73" i="32"/>
  <c r="N71" i="32"/>
  <c r="N64" i="32"/>
  <c r="N65" i="32"/>
  <c r="G147" i="32"/>
  <c r="G146" i="32"/>
  <c r="I19" i="30" l="1"/>
  <c r="J19" i="30"/>
  <c r="F20" i="30"/>
  <c r="H20" i="30"/>
  <c r="C13" i="45"/>
  <c r="D13" i="34"/>
  <c r="M13" i="34" s="1"/>
  <c r="N90" i="32"/>
  <c r="E13" i="34"/>
  <c r="G148" i="32"/>
  <c r="N91" i="32" l="1"/>
  <c r="F219" i="32" s="1"/>
  <c r="B17" i="30"/>
  <c r="G227" i="32"/>
  <c r="B21" i="30"/>
  <c r="E10" i="34"/>
  <c r="N10" i="34" s="1"/>
  <c r="I48" i="34"/>
  <c r="N13" i="34"/>
  <c r="D21" i="30" l="1"/>
  <c r="H21" i="30" s="1"/>
  <c r="I21" i="30"/>
  <c r="J21" i="30"/>
  <c r="F223" i="32"/>
  <c r="F221" i="32"/>
  <c r="I17" i="30"/>
  <c r="J17" i="30"/>
  <c r="F17" i="30"/>
  <c r="F18" i="30" s="1"/>
  <c r="D18" i="30"/>
  <c r="H18" i="30" s="1"/>
  <c r="C11" i="45"/>
  <c r="D10" i="34"/>
  <c r="M10" i="34" s="1"/>
  <c r="B14" i="45"/>
  <c r="B11" i="45"/>
  <c r="B18" i="30"/>
  <c r="I18" i="30" s="1"/>
  <c r="C10" i="45"/>
  <c r="F49" i="34"/>
  <c r="E19" i="34"/>
  <c r="F21" i="30" l="1"/>
  <c r="D9" i="34"/>
  <c r="D11" i="34" s="1"/>
  <c r="E9" i="34"/>
  <c r="E11" i="34" s="1"/>
  <c r="N19" i="34"/>
  <c r="E18" i="30" l="1"/>
  <c r="M9" i="34"/>
  <c r="M11" i="34"/>
  <c r="E15" i="34"/>
  <c r="N11" i="34"/>
  <c r="N15" i="34" l="1"/>
  <c r="L41" i="34"/>
  <c r="I55" i="34" l="1"/>
  <c r="D54" i="34"/>
  <c r="D52" i="34" s="1"/>
  <c r="L44" i="34"/>
  <c r="M42" i="34"/>
  <c r="F42" i="34"/>
  <c r="L48" i="34"/>
  <c r="K55" i="34" l="1"/>
  <c r="J55" i="34"/>
  <c r="B18" i="45" l="1"/>
  <c r="D12" i="45" l="1"/>
  <c r="D13" i="45"/>
  <c r="D14" i="45"/>
  <c r="D19" i="30"/>
  <c r="H19" i="30" s="1"/>
  <c r="F222" i="32"/>
  <c r="G251" i="32" l="1"/>
  <c r="E253" i="32" s="1"/>
  <c r="B12" i="45"/>
  <c r="B23" i="30" l="1"/>
  <c r="F19" i="30"/>
  <c r="C12" i="45"/>
  <c r="D12" i="34"/>
  <c r="B15" i="30" l="1"/>
  <c r="J15" i="30" s="1"/>
  <c r="R15" i="30" s="1"/>
  <c r="T15" i="30" s="1"/>
  <c r="J23" i="30"/>
  <c r="J24" i="30" s="1"/>
  <c r="M12" i="34"/>
  <c r="D15" i="34"/>
  <c r="M15" i="34" s="1"/>
  <c r="D22" i="30" l="1"/>
  <c r="H22" i="30" s="1"/>
  <c r="B19" i="45"/>
  <c r="S15" i="30"/>
  <c r="D15" i="30" l="1"/>
  <c r="H15" i="30" s="1"/>
  <c r="C14" i="45"/>
  <c r="F22" i="30"/>
  <c r="D19" i="34"/>
  <c r="M19" i="34" s="1"/>
  <c r="F15" i="30" l="1"/>
  <c r="A13" i="30" s="1"/>
  <c r="A12" i="3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<sst xmlns="http://schemas.openxmlformats.org/spreadsheetml/2006/main" count="1000" uniqueCount="399">
  <si>
    <t>Onglet 1. Budget détaillé</t>
  </si>
  <si>
    <t>Onglet 2. Plan de financement</t>
  </si>
  <si>
    <t>Dépenses éligibles</t>
  </si>
  <si>
    <t>Statut du cofinancement</t>
  </si>
  <si>
    <t>Catégorie prestations intellectuelles</t>
  </si>
  <si>
    <t>Catégories équipements</t>
  </si>
  <si>
    <t>Obtenu</t>
  </si>
  <si>
    <t>Audit et diagnostic</t>
  </si>
  <si>
    <t>Achats de matières, de marchandises et de fournitures diverses</t>
  </si>
  <si>
    <t>Logiciels</t>
  </si>
  <si>
    <t>Demandé</t>
  </si>
  <si>
    <t xml:space="preserve">Conception </t>
  </si>
  <si>
    <t>Communication / Manifestations / Séminaires</t>
  </si>
  <si>
    <t>Matériels</t>
  </si>
  <si>
    <t>Pas encore demandé</t>
  </si>
  <si>
    <t>Développements IT</t>
  </si>
  <si>
    <t>Abonnements spécifiques au projet</t>
  </si>
  <si>
    <t>Agencements</t>
  </si>
  <si>
    <t>Accompagnement à la mise en œuvre</t>
  </si>
  <si>
    <t>Frais de missions et déplacements des collaborateurs</t>
  </si>
  <si>
    <t>Autre (à préciser)</t>
  </si>
  <si>
    <t>Valorisation du projet</t>
  </si>
  <si>
    <t>Formation du personnel (hors plan de formation)</t>
  </si>
  <si>
    <t>Honoraires (CAC, expert comptable)</t>
  </si>
  <si>
    <t>Autres charges (à préciser)</t>
  </si>
  <si>
    <t>Thème de l'appel à projet</t>
  </si>
  <si>
    <t>Année de publication</t>
  </si>
  <si>
    <t>Porteur de projet</t>
  </si>
  <si>
    <t>site(s) concerné (s) par ce projet</t>
  </si>
  <si>
    <t>Intitulé projet</t>
  </si>
  <si>
    <t>Durée du projet en mois</t>
  </si>
  <si>
    <t xml:space="preserve">Date prévisionnelle de démarrage du projet </t>
  </si>
  <si>
    <t>Date prévisionnelle de fin de projet</t>
  </si>
  <si>
    <t>Date de dernière MAJ</t>
  </si>
  <si>
    <t>Nom et prénom du collaborateur 
(préciser si recrutement à venir)</t>
  </si>
  <si>
    <t>Salaire annuel chargé (A)</t>
  </si>
  <si>
    <t>ETP consacré au projet (entre 0,1 et 1)</t>
  </si>
  <si>
    <r>
      <t>TOTAL D</t>
    </r>
    <r>
      <rPr>
        <b/>
        <sz val="12"/>
        <color rgb="FFFFED00"/>
        <rFont val="Aptos Narrow"/>
        <family val="2"/>
      </rPr>
      <t>É</t>
    </r>
    <r>
      <rPr>
        <b/>
        <sz val="12"/>
        <color rgb="FFFFED00"/>
        <rFont val="Calibri"/>
        <family val="2"/>
        <scheme val="minor"/>
      </rPr>
      <t xml:space="preserve">PENSES DE PERSONNEL </t>
    </r>
  </si>
  <si>
    <r>
      <t xml:space="preserve">Catégorie 
</t>
    </r>
    <r>
      <rPr>
        <b/>
        <i/>
        <sz val="10"/>
        <color rgb="FF000099"/>
        <rFont val="Calibri"/>
        <family val="2"/>
        <scheme val="minor"/>
      </rPr>
      <t>(menu déroulant)</t>
    </r>
  </si>
  <si>
    <t>Libellé de l'investissement
(préciser le fournisseur pressenti)</t>
  </si>
  <si>
    <t>Quantité</t>
  </si>
  <si>
    <t>SOUS-TOTAL INVESTISSEMENTS (DONT ÉQUIPEMENTS)</t>
  </si>
  <si>
    <r>
      <rPr>
        <b/>
        <sz val="10"/>
        <color theme="7" tint="0.39997558519241921"/>
        <rFont val="Calibri"/>
        <family val="2"/>
        <scheme val="minor"/>
      </rPr>
      <t>AUTRES DÉPENSES LIEES AU PROJET</t>
    </r>
    <r>
      <rPr>
        <b/>
        <sz val="10"/>
        <color rgb="FFFFED00"/>
        <rFont val="Calibri"/>
        <family val="2"/>
        <scheme val="minor"/>
      </rPr>
      <t xml:space="preserve">
</t>
    </r>
    <r>
      <rPr>
        <b/>
        <u/>
        <sz val="10"/>
        <color rgb="FFFFED00"/>
        <rFont val="Calibri"/>
        <family val="2"/>
        <scheme val="minor"/>
      </rPr>
      <t>(cf menu déroulant)</t>
    </r>
  </si>
  <si>
    <r>
      <t xml:space="preserve">Catégorie
</t>
    </r>
    <r>
      <rPr>
        <b/>
        <i/>
        <sz val="10"/>
        <color rgb="FF000099"/>
        <rFont val="Calibri"/>
        <family val="2"/>
        <scheme val="minor"/>
      </rPr>
      <t>(menu déroulant)</t>
    </r>
  </si>
  <si>
    <t>Libellé de la prestation</t>
  </si>
  <si>
    <t>Prestataire pressenti 
(fournir le devis si possible)</t>
  </si>
  <si>
    <r>
      <t>SOUS-TOTAL PRESTATIONS INTELLECTUELLES SOUS-TRAIT</t>
    </r>
    <r>
      <rPr>
        <b/>
        <sz val="10"/>
        <color rgb="FFFFED00"/>
        <rFont val="Aptos Narrow"/>
        <family val="2"/>
      </rPr>
      <t>É</t>
    </r>
    <r>
      <rPr>
        <b/>
        <sz val="10"/>
        <color rgb="FFFFED00"/>
        <rFont val="Calibri"/>
        <family val="2"/>
        <scheme val="minor"/>
      </rPr>
      <t>ES</t>
    </r>
  </si>
  <si>
    <t>Libellé</t>
  </si>
  <si>
    <t>Commentaire</t>
  </si>
  <si>
    <t>Coût total</t>
  </si>
  <si>
    <r>
      <rPr>
        <b/>
        <sz val="10"/>
        <color rgb="FFFF0000"/>
        <rFont val="Calibri"/>
        <family val="2"/>
        <scheme val="minor"/>
      </rPr>
      <t>TOTAL</t>
    </r>
    <r>
      <rPr>
        <b/>
        <sz val="10"/>
        <color rgb="FF000099"/>
        <rFont val="Calibri"/>
        <family val="2"/>
        <scheme val="minor"/>
      </rPr>
      <t xml:space="preserve"> DÉPENSES INHÉRENTES AU PROJET MAIS NON ÉLIGIBLES AU FINANCEMENT DU CCCA-BTP</t>
    </r>
  </si>
  <si>
    <t>COÛT TOTAL DU PROJET Y COMPRIS DÉPENSES NON ÉLIGIBLES AU FINANCEMENT DU CCCA-BTP</t>
  </si>
  <si>
    <t>PORTEUR DE PROJET :</t>
  </si>
  <si>
    <t xml:space="preserve">PLAN DE FINANCEMENT PROJET : </t>
  </si>
  <si>
    <t>Subvention CCCA-BTP demandée sur les dépenses éligibles</t>
  </si>
  <si>
    <t>Co-financement Région</t>
  </si>
  <si>
    <t>Autre co-financement (organisme à préciser)</t>
  </si>
  <si>
    <t>TOTAL DES RESSOURCES</t>
  </si>
  <si>
    <t>en €</t>
  </si>
  <si>
    <t>en %</t>
  </si>
  <si>
    <t>Année 1</t>
  </si>
  <si>
    <t>Année 2</t>
  </si>
  <si>
    <t>Année 3</t>
  </si>
  <si>
    <t>Année 4</t>
  </si>
  <si>
    <t xml:space="preserve">Coût total </t>
  </si>
  <si>
    <r>
      <t xml:space="preserve">FRAIS DE PERSONNEL SALARIE  DU PORTEUR </t>
    </r>
    <r>
      <rPr>
        <b/>
        <sz val="12"/>
        <color theme="7" tint="0.59999389629810485"/>
        <rFont val="Calibri"/>
        <family val="2"/>
        <scheme val="minor"/>
      </rPr>
      <t>DÉDIÉS</t>
    </r>
    <r>
      <rPr>
        <b/>
        <sz val="12"/>
        <color rgb="FFFFED00"/>
        <rFont val="Calibri"/>
        <family val="2"/>
        <scheme val="minor"/>
      </rPr>
      <t xml:space="preserve"> AU PROJET (hors prestataires externes)</t>
    </r>
  </si>
  <si>
    <t>Coût unitaire supporté</t>
  </si>
  <si>
    <t>Coût total supporté</t>
  </si>
  <si>
    <t>DÉPENSES NON ÉLIGIBLES AU FINANCEMENT CCCA-BTP (ex : diverses consommations énergies ou dépenses antérieures au CA du CCCA-BTP ou les prises en charge OPCO ou figurant dans le CDC comme non éligible)</t>
  </si>
  <si>
    <t>Détailler la nature de la dépense</t>
  </si>
  <si>
    <t>Aléas</t>
  </si>
  <si>
    <t>Merci de compléter uniquement les cases en jaune clair</t>
  </si>
  <si>
    <t>Fonction et mission assumées dans le projet du collaborateur</t>
  </si>
  <si>
    <t xml:space="preserve">sous total </t>
  </si>
  <si>
    <t>Ressource Humaines - projet</t>
  </si>
  <si>
    <t>Ressource Humaines - support</t>
  </si>
  <si>
    <t>AUTRES DÉPENSES LIEES AU PROJET</t>
  </si>
  <si>
    <t>FRAIS D'ESSAIMAGE</t>
  </si>
  <si>
    <t>SOUS-TRAITANCE</t>
  </si>
  <si>
    <t>TOTAL FRAIS DE PERSONNEL</t>
  </si>
  <si>
    <t xml:space="preserve">Cumul des dépenses au </t>
  </si>
  <si>
    <t>EMPLOIS - SECTION FONCTIONNEMENT</t>
  </si>
  <si>
    <t>CHARGES SPECIFIQUES AFFECTÉES AU PROJET</t>
  </si>
  <si>
    <t>Budget prévisionnel</t>
  </si>
  <si>
    <t>Écart Dépenses réelles / budget</t>
  </si>
  <si>
    <t>TOTAL DES EMPLOIS - SECTION FONCTIONNEMENT</t>
  </si>
  <si>
    <t>EMPLOIS - SECTION INVESTISSEMENTS</t>
  </si>
  <si>
    <r>
      <t>Equipements et autres immobillisations (</t>
    </r>
    <r>
      <rPr>
        <b/>
        <i/>
        <sz val="11"/>
        <color rgb="FFFF0000"/>
        <rFont val="Calibri"/>
        <family val="2"/>
        <scheme val="minor"/>
      </rPr>
      <t>*</t>
    </r>
    <r>
      <rPr>
        <b/>
        <i/>
        <sz val="11"/>
        <color theme="1"/>
        <rFont val="Calibri"/>
        <family val="2"/>
        <scheme val="minor"/>
      </rPr>
      <t>)</t>
    </r>
  </si>
  <si>
    <t>TOTAL  DES INVESTISSEMENTS</t>
  </si>
  <si>
    <t>*Pour rappel : Les investissements immobiliers liés à des constructions ou des entretiens d’immeubles ne sont pas éligibles à financement.</t>
  </si>
  <si>
    <t>RESSOURCES</t>
  </si>
  <si>
    <t>Subventions</t>
  </si>
  <si>
    <t>Montant réel</t>
  </si>
  <si>
    <t>Conseil régional</t>
  </si>
  <si>
    <t xml:space="preserve">Au </t>
  </si>
  <si>
    <t>Etat</t>
  </si>
  <si>
    <t xml:space="preserve">Le coût total du projet (fonctionnement + investissements) retenu par le CCCA-BTP s'établit à  : </t>
  </si>
  <si>
    <t>Département</t>
  </si>
  <si>
    <t>Communauté d'agglomération</t>
  </si>
  <si>
    <t>Commune</t>
  </si>
  <si>
    <t>Les dépenses d’équipements et autres immobilisations retenues par le CCCA-BTP atteignent :</t>
  </si>
  <si>
    <t>du coût du projet.</t>
  </si>
  <si>
    <t>CCCA-BTP Appel à projet</t>
  </si>
  <si>
    <t>Autres ( à détailler)</t>
  </si>
  <si>
    <t>Montant de la sous-traitance dans les "achat d'études et de prestations de services" et les "honoraires".</t>
  </si>
  <si>
    <t xml:space="preserve">soit </t>
  </si>
  <si>
    <t>Le taux d'intervention du CCCA-BTP s'élève à :</t>
  </si>
  <si>
    <t>du coût retenu par le CCCA-BTP, dans la limite du montant de subvention notifié</t>
  </si>
  <si>
    <t>Autofinancement</t>
  </si>
  <si>
    <t>Mécénat</t>
  </si>
  <si>
    <r>
      <t>Sur la base des des dépenses justifiées par le porteur de projet et retenues par le CC</t>
    </r>
    <r>
      <rPr>
        <b/>
        <u/>
        <sz val="11"/>
        <color rgb="FFFF0000"/>
        <rFont val="Calibri"/>
        <family val="2"/>
        <scheme val="minor"/>
      </rPr>
      <t>CA-BTP</t>
    </r>
    <r>
      <rPr>
        <b/>
        <sz val="11"/>
        <color rgb="FFFF0000"/>
        <rFont val="Calibri"/>
        <family val="2"/>
        <scheme val="minor"/>
      </rPr>
      <t>, le montant maximum de subvention accordée s'établit à :</t>
    </r>
  </si>
  <si>
    <t>coût réel du projet retenu x taux d'intervention =</t>
  </si>
  <si>
    <t>Identification du projet et du porteur</t>
  </si>
  <si>
    <t>Thème de l'AAP</t>
  </si>
  <si>
    <t>Cout total prévisionnel projet :</t>
  </si>
  <si>
    <t>N° subvention CCCA :</t>
  </si>
  <si>
    <t>Intitulé du projet</t>
  </si>
  <si>
    <t>Montant subvention CCCA-BTP :</t>
  </si>
  <si>
    <t>Taux d'intervention :</t>
  </si>
  <si>
    <t>Projet porté par un Consortium ?</t>
  </si>
  <si>
    <t>Reporting des dépenses cumulées au:</t>
  </si>
  <si>
    <t>Personne à contacter en cas de besoin :</t>
  </si>
  <si>
    <t>Instructions de saisie dans le fichier</t>
  </si>
  <si>
    <t>Ce fichier est structuré par onglet. Vous devez saisir dans les cellules indiquées en jaune.</t>
  </si>
  <si>
    <t>Tous les justificatifs doivent être transmis au format PDF</t>
  </si>
  <si>
    <t>Détail à saisir par onglet :</t>
  </si>
  <si>
    <t>Identif. Projet &amp; Instructions</t>
  </si>
  <si>
    <t>Saisie Dépenses de personnel</t>
  </si>
  <si>
    <r>
      <t xml:space="preserve">Saisir les cellules indiquées en jaune. En cas de projet porté par un consortium utiliser le menu déroulantspour le champ "Dépense réalisée par"
</t>
    </r>
    <r>
      <rPr>
        <b/>
        <sz val="14"/>
        <color theme="1"/>
        <rFont val="Calibri"/>
        <family val="2"/>
        <scheme val="minor"/>
      </rPr>
      <t>Le temps de travail annuel doit être exprimé en jours ou en heures de travail effectifs (hors congés)</t>
    </r>
  </si>
  <si>
    <t>Saisie Dépenses fonctionnement</t>
  </si>
  <si>
    <r>
      <t xml:space="preserve">Saisir les cellules indiquées en jaune. 
Utiliser les menus déroulants pour les champs "Catégorie de dépenses" et en cas de projet porté par un consortium "Dépense réalisée par"
</t>
    </r>
    <r>
      <rPr>
        <b/>
        <sz val="14"/>
        <color theme="1"/>
        <rFont val="Calibri"/>
        <family val="2"/>
        <scheme val="minor"/>
      </rPr>
      <t>En cas de sous-traitance de prestations intellectuelles (c/604, c/622), reporter le montant correspondant dans la colonne prévue à cet effet</t>
    </r>
  </si>
  <si>
    <t>Saisie Investissements</t>
  </si>
  <si>
    <t>Saisir les cellules indiquées en jaune</t>
  </si>
  <si>
    <t>Compte Emplois Ressources PORTEUR</t>
  </si>
  <si>
    <r>
      <t xml:space="preserve">Saisir les élements du budget initial du projet (cellules en jaune)
Le </t>
    </r>
    <r>
      <rPr>
        <b/>
        <sz val="14"/>
        <color theme="1"/>
        <rFont val="Calibri"/>
        <family val="2"/>
        <scheme val="minor"/>
      </rPr>
      <t>budget des investissements</t>
    </r>
    <r>
      <rPr>
        <sz val="14"/>
        <color theme="1"/>
        <rFont val="Calibri"/>
        <family val="2"/>
        <scheme val="minor"/>
      </rPr>
      <t xml:space="preserve"> est à saisir globalement (1 seule cellule jaune)
Les autres zones de cet onglet se reportent automatiquement à partir des onglets de saisie</t>
    </r>
  </si>
  <si>
    <t>Compte Emplois Ressources CCCA-BTP</t>
  </si>
  <si>
    <t>Les zones de cet onglet s'alimentent automatiquement à partir des onglets de saisie (colonnes de validation réservées au CCCA-BTP dans les onglets de saisie)</t>
  </si>
  <si>
    <t>Bordereau de mise en paiement</t>
  </si>
  <si>
    <t>Onglet réservé au CCCA-BTP pour la mise en paiement des acomptes de subvention</t>
  </si>
  <si>
    <t>Coût ptévisionnel</t>
  </si>
  <si>
    <t>Fournisseur</t>
  </si>
  <si>
    <t>Numéro de facture</t>
  </si>
  <si>
    <t>Date de la facture</t>
  </si>
  <si>
    <r>
      <rPr>
        <b/>
        <sz val="13"/>
        <color rgb="FFFF0000"/>
        <rFont val="Calibri"/>
        <family val="2"/>
        <scheme val="minor"/>
      </rPr>
      <t>COLONNE RESERVÉE CCCA</t>
    </r>
    <r>
      <rPr>
        <b/>
        <sz val="13"/>
        <rFont val="Calibri"/>
        <family val="2"/>
        <scheme val="minor"/>
      </rPr>
      <t xml:space="preserve">
Montant total validé CCCA</t>
    </r>
  </si>
  <si>
    <r>
      <rPr>
        <b/>
        <sz val="13"/>
        <color rgb="FFFF0000"/>
        <rFont val="Calibri"/>
        <family val="2"/>
        <scheme val="minor"/>
      </rPr>
      <t>COLONNE RESERVÉE CCCA</t>
    </r>
    <r>
      <rPr>
        <b/>
        <sz val="13"/>
        <rFont val="Calibri"/>
        <family val="2"/>
        <scheme val="minor"/>
      </rPr>
      <t xml:space="preserve">
Commentaire</t>
    </r>
  </si>
  <si>
    <t>Dépense réalisée par 
(menu déroulant)</t>
  </si>
  <si>
    <t xml:space="preserve">SOUS-TRAITANCE </t>
  </si>
  <si>
    <t>Coût prévisionnel</t>
  </si>
  <si>
    <t>Nom et prénom de l'intervenant</t>
  </si>
  <si>
    <t>Année</t>
  </si>
  <si>
    <t>Salaire annuel chargé</t>
  </si>
  <si>
    <t>Nombre de jours ou d'heures annuel(le)s travaillé(e)s</t>
  </si>
  <si>
    <t>Coût journalier ou horaire</t>
  </si>
  <si>
    <t>Nombre de jours ou heures affecté(e)s au projet</t>
  </si>
  <si>
    <t>Montant total affecté au projet</t>
  </si>
  <si>
    <r>
      <rPr>
        <b/>
        <sz val="13"/>
        <color rgb="FFFF0000"/>
        <rFont val="Calibri"/>
        <family val="2"/>
        <scheme val="minor"/>
      </rPr>
      <t>COLONNE RESERVÉE CCCA</t>
    </r>
    <r>
      <rPr>
        <b/>
        <sz val="13"/>
        <color theme="1"/>
        <rFont val="Calibri"/>
        <family val="2"/>
        <scheme val="minor"/>
      </rPr>
      <t xml:space="preserve">
Commentaire</t>
    </r>
  </si>
  <si>
    <t/>
  </si>
  <si>
    <t>Liste déroulante Consortium</t>
  </si>
  <si>
    <t>Liste déroulante Regroupement comptable</t>
  </si>
  <si>
    <t>Liste déroulante Activité Frais de personnel</t>
  </si>
  <si>
    <t>Thématiques AAP § AAC</t>
  </si>
  <si>
    <t>Raccourcis</t>
  </si>
  <si>
    <t>Type</t>
  </si>
  <si>
    <t>Oui</t>
  </si>
  <si>
    <t>Qualité pédagogique</t>
  </si>
  <si>
    <t>AAP 2025_Thème 1 Pédagogie de l'alternance</t>
  </si>
  <si>
    <t>AAP</t>
  </si>
  <si>
    <t>ajouté par WSO le 26/12/2024</t>
  </si>
  <si>
    <t>Non</t>
  </si>
  <si>
    <t>AAP 2025_Thème 2 Mission sociétale des CFA</t>
  </si>
  <si>
    <t>AAP 2025_Thème 3 Formation tout au long de la vie</t>
  </si>
  <si>
    <t>Performance et transition énergétique des OF-A du BTP</t>
  </si>
  <si>
    <t>AAP 2025_Actions DD et RSE</t>
  </si>
  <si>
    <t>Liste déroulante Statut versement</t>
  </si>
  <si>
    <t>Excellence et attractivité</t>
  </si>
  <si>
    <t>AAP 2025_Sourcing des jeunes et attractivité des métiers dans les territoires</t>
  </si>
  <si>
    <t>Acompte déjà versé</t>
  </si>
  <si>
    <t>Thème libre</t>
  </si>
  <si>
    <t>AAP 2025_Thème libre</t>
  </si>
  <si>
    <t>A verser</t>
  </si>
  <si>
    <t>Investissements innovants</t>
  </si>
  <si>
    <t>AAP 2025_Investissement innovant</t>
  </si>
  <si>
    <t>A verser pour solde définitif</t>
  </si>
  <si>
    <t>Investissements énergétiques formation et hébergement</t>
  </si>
  <si>
    <t>AAP 2025_Investissements énergétiques</t>
  </si>
  <si>
    <t>Thème 1 Développement du sourcing des jeunes, public en reconversion et attractivité</t>
  </si>
  <si>
    <t>AAP 2024_Thème 1 Développement du sourcing des jeunes</t>
  </si>
  <si>
    <t>ajouté par WSO le 30/01/2024</t>
  </si>
  <si>
    <t>Les Investissements innovants</t>
  </si>
  <si>
    <t>AAP 2024_Les Investissements innovants</t>
  </si>
  <si>
    <t>Thème 1 Engagement d'actions, démarche RSE, développement durable et économie circulaire</t>
  </si>
  <si>
    <t>AAP 2024_Thème 1 Engagement d'actions, démarche RSE, DD et EC</t>
  </si>
  <si>
    <t>Thème 5 Pédagogie de l'alternance</t>
  </si>
  <si>
    <t>AAP 2024_Thème 5 Pédagogie de l'alternance</t>
  </si>
  <si>
    <t>Thème 2 Mission sociétale des CFA</t>
  </si>
  <si>
    <t>AAP 2024_Thème 2 Mission sociétale des CFA</t>
  </si>
  <si>
    <t>Thème 3 Formation tout au long de la vie</t>
  </si>
  <si>
    <t>AAP 2024_Thème 3 Formation tout au long de la vie</t>
  </si>
  <si>
    <t>Thème Ouvert (AAP 2024)</t>
  </si>
  <si>
    <t>AAP 2024_Thème Ouvert</t>
  </si>
  <si>
    <t>Aide à la rédaction et présentation des projets en réponse aux appels à projets du CCCA-BTP (AAC 2024)</t>
  </si>
  <si>
    <t>AAC 2023_Aide à la rédaction de réponses AAP</t>
  </si>
  <si>
    <t>AAC</t>
  </si>
  <si>
    <t>ajouté par WSO le 30/12/22</t>
  </si>
  <si>
    <t>Aide à la finalisation des projets en vue de la diffusion gratuite des productions</t>
  </si>
  <si>
    <t>AAC 2023_Aide à la finalisation des projets</t>
  </si>
  <si>
    <t>Créer un évènement novateur pour développer la captation des jeunes ou développer les partenariats avec les comptes clefs</t>
  </si>
  <si>
    <t>AAC 2023_Créer un évènement novateur</t>
  </si>
  <si>
    <t>Intégrer les textes de littérature professionnelle "Vies de chantiers" dans la formation des apprentis et enseignement général</t>
  </si>
  <si>
    <t>AAC 2023_Intégrer les textes de litératture "Vie de chantiers"</t>
  </si>
  <si>
    <t>Développer des sujets d'épreuves certificatives des brevets professionnels du secteur du BTP</t>
  </si>
  <si>
    <t>AAC 2023_Développer des épreuves certificatives</t>
  </si>
  <si>
    <t>Mettre en place des sections d'apprentis à composante européenne (CAP, Brevet professionnel, Bac Pro)</t>
  </si>
  <si>
    <t>AAC 2023_Sections d'apprentis à composante européénne</t>
  </si>
  <si>
    <t>Développer l'apprentissage du français pour les étrangers (FLE) pour les équipes pédagogiques et éducatives des OFA</t>
  </si>
  <si>
    <t>AAC 2023_FLE</t>
  </si>
  <si>
    <t>Soutenir le développement des formations supérieures par des solutions dédiées pour faire face aux besoins de main d'œuvre</t>
  </si>
  <si>
    <t>AAC 2023_Soutenir le développement de formations supérieures</t>
  </si>
  <si>
    <t>Accompagner les jeunes en technique de recherche d'entreprises</t>
  </si>
  <si>
    <t>AAC 2023_Techniques recherche d'entreprise</t>
  </si>
  <si>
    <t>Développer la démarche de recrutement des jeunes femmes dans le BTP</t>
  </si>
  <si>
    <t>AAC 2023_Démarche de recrutement des JF</t>
  </si>
  <si>
    <t>BTP-BTP "Ben dans ta peau, Bien dans ton poste"</t>
  </si>
  <si>
    <t>AAC 2023_BTP-BTP</t>
  </si>
  <si>
    <t>Optimisation des process recruttement et placement des jeunes par la mise en place d'un outil pour faciliter la mise en relation entre les offres d'entreprises et les prospects d'apprenants</t>
  </si>
  <si>
    <t>AAC 2023_Optimisation des process de recrutement</t>
  </si>
  <si>
    <t>Mise en place d'un réseau d'anciens au sein des OFA pour développer la fidélisation et la cooptation des jeunes</t>
  </si>
  <si>
    <t>AAC 2023_Réseau d'anciens</t>
  </si>
  <si>
    <t>Pass jeune apprentissage BTP</t>
  </si>
  <si>
    <t>AAC 2023_Pass Jeune Apprentissage</t>
  </si>
  <si>
    <t>Intégrer de nouvelles modalités pédagogiques pour aider la personnalisation des parcours de formation</t>
  </si>
  <si>
    <t>AAP 2023_Personnalisation des parcours de formation</t>
  </si>
  <si>
    <t>Internationaliser les parcours de formation par la mobilité longue</t>
  </si>
  <si>
    <t>AAP 2023_Mobilité longue</t>
  </si>
  <si>
    <t>Intégrer la formation à la S&amp;ST dans les cursus de formation en alternance par des actions innovantes</t>
  </si>
  <si>
    <t>AAP 2023_S&amp;ST</t>
  </si>
  <si>
    <t>Améliorer la qualité de la formation en développant des projets relatifs à l'interdisciplinarité</t>
  </si>
  <si>
    <t>AAP 2023_Interdisciplinarité</t>
  </si>
  <si>
    <t>Développer la pédagogie de l'alternance : relation CFA / jeunes / entreprises</t>
  </si>
  <si>
    <t>AAP 2023_Relation CFA/Jeunes/Entreprises</t>
  </si>
  <si>
    <t>Développer une démarche de veille pour mieux connaitre et comprendre les attentes des acteurs territoriaux et des entreprises</t>
  </si>
  <si>
    <t>AAP 2023_Démarche de veille</t>
  </si>
  <si>
    <t>Développer les actions en RSE, développement durable et économie circulaire (biosourcé, décarbonation, rénovation, …) - Intégrer de nouveaux matériaux écologiquement responsables dans les parcours de formation des apprentis</t>
  </si>
  <si>
    <t>AAP 2023_Développer les actions en RSE</t>
  </si>
  <si>
    <t>Développer les compétences de chefs de chantiers, chefs d'équipes et conducteurs de travaux en transition écologique  ainsi que les collaborateurs internes des OFA</t>
  </si>
  <si>
    <t>AAP 2023_Développer les compétences chefs de chantiers, conducteurs de travaux</t>
  </si>
  <si>
    <t>Thème ouvert</t>
  </si>
  <si>
    <t>AAP 2023_Thème ouvert</t>
  </si>
  <si>
    <t>AAP 2023_Investissements innovants</t>
  </si>
  <si>
    <t>Rénforcer la communication et la promotion des métiers en lien avec les compétitions régionales et nationales ( Worldskillsn, MOF, MAF…)</t>
  </si>
  <si>
    <t>AAP 2023_Communication et promotion des métiers</t>
  </si>
  <si>
    <t>Elaborer une nouvelle offre des OFA : orientation, formation continue…</t>
  </si>
  <si>
    <t>AAP 2023_Elaborer une nouvelle offre des OFA</t>
  </si>
  <si>
    <t>Les jeux des apprentis BTP 2024 : Valoriser les bienfaits de la pratiques sportive en équipe au quotidien par la participation à un évènement sportif</t>
  </si>
  <si>
    <t>AAP 2023_Valoriser les bienfaits de la pratique sportive</t>
  </si>
  <si>
    <t>Aide à la rédaction et présentation des projets en réponse aux appels à projets du CCCA-BTP</t>
  </si>
  <si>
    <t>AAC 2022_Aide à la rédaction de réponses AAP</t>
  </si>
  <si>
    <t>Optimiser des process recrutement et placement des jeunes par la mise en place d'un outil pour faciliter la mise en relation entre offre d'entreprise et les prospects apprenants</t>
  </si>
  <si>
    <t>AAC 2022_Outil pour faciliter la mise en relation entreprise apprenants</t>
  </si>
  <si>
    <t>Développer des actions de formation traitant de l’économie circulaire et pouvant être intégrer dans des parcours de formation Initiale</t>
  </si>
  <si>
    <t>AAC 2022_Actions de formation traitant de l'économie circulaire</t>
  </si>
  <si>
    <t>Bien dans ta peau bien dans ton poste BTP BTP</t>
  </si>
  <si>
    <t xml:space="preserve">AAC 2022_BTP BTP </t>
  </si>
  <si>
    <t>Développer  la démarche de recrutement des jeunes femmes dans le BTP : Women Can Build</t>
  </si>
  <si>
    <t>AAC 2022_Démarche recrutement des femmes</t>
  </si>
  <si>
    <t>Développer des sujets d’épreuves certificatives des brevets professionnels du secteur du BTP</t>
  </si>
  <si>
    <t>AAC 2022_Développer des sujets d'épreuves</t>
  </si>
  <si>
    <t>Améliorer la digitalisation et la personnalisation des parcours de formation notamment par l’utilisation de Learning Labs</t>
  </si>
  <si>
    <t>AAC 2022_Digitalistion et personnalisation des parcours</t>
  </si>
  <si>
    <t>Mettre en place des sections d’apprentis à composante européenne (CAP, Brevet Professionnel, Bac Pro)</t>
  </si>
  <si>
    <t>AAC 2022_Sections à composantes européenne</t>
  </si>
  <si>
    <t>Accompagner les jeunes en technique de recherche d’entreprises</t>
  </si>
  <si>
    <t>AAC 2022_Techniques de recherche d'entreprises</t>
  </si>
  <si>
    <t>AAP ouvert</t>
  </si>
  <si>
    <t>AAP 2022_AAP ouvert</t>
  </si>
  <si>
    <t>Concevoir une offre de formation alliant actualités et besoins des entreprises (métiers en tension,  économie circulaire, rénovation énergétique…)</t>
  </si>
  <si>
    <t xml:space="preserve">AAP 2022_Conception offre de formation </t>
  </si>
  <si>
    <t xml:space="preserve">Améliorer la performance d’un OF.A par le développement d’actions de formation intégrant les partenariats              </t>
  </si>
  <si>
    <t>AAP 2022_Intégration de partenariats</t>
  </si>
  <si>
    <t>AAP 2022_Intégration SST par des actions innovantes</t>
  </si>
  <si>
    <t>AAP 2022_Internationalisation des parcours</t>
  </si>
  <si>
    <t>AAP 2022_Investissements innovants</t>
  </si>
  <si>
    <t>Intégrer de nouveaux matériaux écologiquement responsables dans les parcours de formation des apprentis</t>
  </si>
  <si>
    <t>AAP 2022_Nouveaux matériaux écologiquement responsables</t>
  </si>
  <si>
    <t>Proposer des actions innovantes favorisant les nouveaux mode de travail (collaboratif, mode projet…) afin que l’OF.A réponde mieux aux besoins des entreprises et aux nouveaux usages de la construction (développement compétences transversales, responsabilité sociétale…)</t>
  </si>
  <si>
    <t>AAP 2022_Nouveaux modes de travail</t>
  </si>
  <si>
    <t>AAP 2022_Personnalisation des parcours de formation</t>
  </si>
  <si>
    <t>Accompagnement des jeunes en entrée et en sortie de formation</t>
  </si>
  <si>
    <t>AAC 2021_Entrée et sortie de formation</t>
  </si>
  <si>
    <t xml:space="preserve">Soutien aux expérimentations pour développer les entrées permanentes </t>
  </si>
  <si>
    <t>AAC 2021_Entrées permanentes</t>
  </si>
  <si>
    <t>Développer les entreprises formatives/apprenantes, en favorisant l’accompagnement innovant des actions auprès des maîtres d’apprentissage, l’accueil des apprentis et la montée en compétences</t>
  </si>
  <si>
    <t>AAC 2021_Entreprises formatives / apprenantes</t>
  </si>
  <si>
    <t>Développer l’apprentissage du français et du FLE</t>
  </si>
  <si>
    <t>AAC 2021_FLE</t>
  </si>
  <si>
    <t>Favoriser l’appropriation des gestes et postures professionnels grâce au sport : essaimer « Bien dans Ta Peau– Bien dans Ton Poste » BTP BTP</t>
  </si>
  <si>
    <t>AAC 2021_Geste et postures</t>
  </si>
  <si>
    <t>Utiliser les ressources des centres de ressources numériques (Learning Labs) afin d’individualiser les parcours par alternance</t>
  </si>
  <si>
    <t>AAC 2021_Learnigs labs</t>
  </si>
  <si>
    <t>Concevoir des parcours de formations multimodaux, incluant ou non les RA et RV, adaptées aux certifications du BTP ou à des métiers émergents, en veillant à l’évaluation des compétences en situation</t>
  </si>
  <si>
    <t>AAC 2021_Parcours de formation multimodaux</t>
  </si>
  <si>
    <t>Favoriser l’appropriation culturelle ainsi que celle de l’histoire du patrimoine (design, ouvrages d’art) dans les parcours de formation initiale</t>
  </si>
  <si>
    <t>AAP 2021_Appropriation culturelle</t>
  </si>
  <si>
    <t>captation des futurs apprentis</t>
  </si>
  <si>
    <t>AAP 2021_Captation des futurs apprentis</t>
  </si>
  <si>
    <t>Développer les compétences socio professionnelles  des apprentis (entrée compétences, évaluation de l’activation des compétences – portefeuille de 	compétences par exemple</t>
  </si>
  <si>
    <t>AAP 2021_Compétences socio-professionnelles</t>
  </si>
  <si>
    <t>Intégrer des parcours de formation innovants dans le domaine de l’économie circulaire afin que les organismes de formation deviennent de véritables acteurs de l’innovation pour le bénéfice des entreprises et des jeunes</t>
  </si>
  <si>
    <t>AAP 2021_Economie circulaire</t>
  </si>
  <si>
    <t>Mettre en place la mobilité longue des apprentis de premiers niveaux</t>
  </si>
  <si>
    <t>AAP 2021_Mobilité longue</t>
  </si>
  <si>
    <t>Intégrer dans les parcours de formation des apprentis de nouvelles technologies et de nouveaux matériaux écologiquement responsables</t>
  </si>
  <si>
    <t>AAP 2021_Nouvelles technologies et matériaux écologiquement responsables</t>
  </si>
  <si>
    <t>Intégrer des parcours de formation innovants dans le domaine de la responsabilité sociétale de l’entreprise, afin que les organismes de formation deviennent de véritables acteurs de l’innovation pour le bénéfice des entreprises et des jeunes</t>
  </si>
  <si>
    <t>AAP 2021_Responsabilité sociétale</t>
  </si>
  <si>
    <t xml:space="preserve">Favoriser le maintien en formation des jeunes en apprentissage par la sécurisation des parcours notamment </t>
  </si>
  <si>
    <t>AAP 2021_Sécurisation des parcours</t>
  </si>
  <si>
    <t>Energie</t>
  </si>
  <si>
    <t>AAP 2020_Energie</t>
  </si>
  <si>
    <t>Excellence</t>
  </si>
  <si>
    <t>AAP 2020_Excellence</t>
  </si>
  <si>
    <t>AAP 2020_FLE</t>
  </si>
  <si>
    <t>Gros Œuvre</t>
  </si>
  <si>
    <t>AAP 2020_Gros œuvre</t>
  </si>
  <si>
    <t xml:space="preserve">Adéquation emploi/compétences sur les métiers en tension </t>
  </si>
  <si>
    <t>AAP 2020_Métiers en tension</t>
  </si>
  <si>
    <t>Ouverture Culturelle</t>
  </si>
  <si>
    <t>AAP 2020_Ouverture culturelle</t>
  </si>
  <si>
    <t>Ruptures et abandons</t>
  </si>
  <si>
    <t>AAP 2020_Ruptures et abandons</t>
  </si>
  <si>
    <t>S&amp;ST</t>
  </si>
  <si>
    <t>AAP 2020_S&amp;ST</t>
  </si>
  <si>
    <t>Second Œuvre</t>
  </si>
  <si>
    <t>AAP 2020_Second œuvre</t>
  </si>
  <si>
    <t>TP</t>
  </si>
  <si>
    <t>AAP 2020_TP</t>
  </si>
  <si>
    <t xml:space="preserve">Favoriser l’appropriation de la transition numérique dans le BTP par l’élaboration de nouvelles méthodes, outils ou parcours pédagogiques 	collaboratifs </t>
  </si>
  <si>
    <t>AAP 2020_Transition numérique</t>
  </si>
  <si>
    <t>Attractivité et sourcing</t>
  </si>
  <si>
    <t>AAP 2019_Attractivité et sourcing</t>
  </si>
  <si>
    <t>Libellé investissement</t>
  </si>
  <si>
    <t>Date d'aquisition</t>
  </si>
  <si>
    <t>TOTAL</t>
  </si>
  <si>
    <t>Catégorie de dépenses
(menu déroulant)</t>
  </si>
  <si>
    <t>Description de la prestation facturée</t>
  </si>
  <si>
    <t>Si soutraitance liée à production intellectuelle reporter le montant correspondant</t>
  </si>
  <si>
    <r>
      <rPr>
        <b/>
        <sz val="12"/>
        <color rgb="FFFF0000"/>
        <rFont val="Calibri"/>
        <family val="2"/>
        <scheme val="minor"/>
      </rPr>
      <t>COLONNE RESERVÉE AU CCCA</t>
    </r>
    <r>
      <rPr>
        <b/>
        <sz val="12"/>
        <rFont val="Calibri"/>
        <family val="2"/>
        <scheme val="minor"/>
      </rPr>
      <t xml:space="preserve">
Montant total validé CCCA</t>
    </r>
  </si>
  <si>
    <r>
      <rPr>
        <b/>
        <sz val="12"/>
        <color rgb="FFFF0000"/>
        <rFont val="Calibri"/>
        <family val="2"/>
        <scheme val="minor"/>
      </rPr>
      <t xml:space="preserve">COLONNE RESERVÉE AU CCCA </t>
    </r>
    <r>
      <rPr>
        <b/>
        <sz val="12"/>
        <rFont val="Calibri"/>
        <family val="2"/>
        <scheme val="minor"/>
      </rPr>
      <t xml:space="preserve">
Montant sous-traitance validé CCCA</t>
    </r>
  </si>
  <si>
    <t>Coût ptévisionnel (des dépenses éligibles)</t>
  </si>
  <si>
    <t>Écart Dépenses réelles / budget éligibles</t>
  </si>
  <si>
    <t>Équipe support</t>
  </si>
  <si>
    <t>Équipe projet</t>
  </si>
  <si>
    <t>Équipe projet / Équipe support</t>
  </si>
  <si>
    <t>Catégorie 
(menu déroulant)</t>
  </si>
  <si>
    <t>Catégorie d'investissement</t>
  </si>
  <si>
    <t>Sous-traitance</t>
  </si>
  <si>
    <t>Liste déroulante</t>
  </si>
  <si>
    <t>Autres dépenses liées au projet</t>
  </si>
  <si>
    <t>Type de dépenses</t>
  </si>
  <si>
    <t>Frais d'essaimages</t>
  </si>
  <si>
    <t>Dépense réel</t>
  </si>
  <si>
    <t>ÉQUIPE PROJET</t>
  </si>
  <si>
    <t>ÉQUIPE SUPPORT</t>
  </si>
  <si>
    <t>Salaire fonctions supports</t>
  </si>
  <si>
    <t>Sous Total Équipe Projet</t>
  </si>
  <si>
    <t xml:space="preserve">INVESTISSEMENTS (DONT ÉQUIPEMENTS)
</t>
  </si>
  <si>
    <t>SOUS-TOTAL AUTRES DÉPENSES</t>
  </si>
  <si>
    <t>COÛT PRÉVISIONNEL</t>
  </si>
  <si>
    <t>RÈGLES POUR CALCUL DES DÉPENSES ÉLIGIBLES</t>
  </si>
  <si>
    <t>RÈGLE DE FINANCEMENT MAXIMUM</t>
  </si>
  <si>
    <t>MONTANT MAXIMUM DE FINANCEMENT</t>
  </si>
  <si>
    <t>CO-FINANCEMENT RÉGION</t>
  </si>
  <si>
    <t>AUTRE CO-FINANCEMENT (ORGANISME À PRÉCISER)</t>
  </si>
  <si>
    <t>RESTE À CHARGE DU PORTEUR (AUTOFINANCEMENT ET EMPRUNT)</t>
  </si>
  <si>
    <t>DÉPENSES NON ÉLIGIBLES AU FINANCEMENT DU CCCA-BTP</t>
  </si>
  <si>
    <t>INVESTISSEMENT INNOVANT</t>
  </si>
  <si>
    <r>
      <t>PRESTATIONS INTELLECTUELLES 
SOUS-TRAIT</t>
    </r>
    <r>
      <rPr>
        <b/>
        <sz val="10"/>
        <color rgb="FFFFED00"/>
        <rFont val="Aptos Narrow"/>
        <family val="2"/>
      </rPr>
      <t>É</t>
    </r>
    <r>
      <rPr>
        <b/>
        <sz val="10"/>
        <color rgb="FFFFED00"/>
        <rFont val="Calibri"/>
        <family val="2"/>
        <scheme val="minor"/>
      </rPr>
      <t xml:space="preserve">ES 
</t>
    </r>
    <r>
      <rPr>
        <b/>
        <u/>
        <sz val="10"/>
        <color rgb="FFFFED00"/>
        <rFont val="Calibri"/>
        <family val="2"/>
        <scheme val="minor"/>
      </rPr>
      <t>(cf menu déroulant)</t>
    </r>
  </si>
  <si>
    <r>
      <t xml:space="preserve">INVESTISSEMENTS (DONT ÉQUIPEMENTS)
</t>
    </r>
    <r>
      <rPr>
        <b/>
        <sz val="8"/>
        <color rgb="FFFFED00"/>
        <rFont val="Calibri"/>
        <family val="2"/>
        <scheme val="minor"/>
      </rPr>
      <t>(durée d'amortissement &gt; 3 ans)</t>
    </r>
    <r>
      <rPr>
        <b/>
        <sz val="10"/>
        <color rgb="FFFFED00"/>
        <rFont val="Calibri"/>
        <family val="2"/>
        <scheme val="minor"/>
      </rPr>
      <t xml:space="preserve">
</t>
    </r>
    <r>
      <rPr>
        <b/>
        <u/>
        <sz val="10"/>
        <color rgb="FFFFED00"/>
        <rFont val="Calibri"/>
        <family val="2"/>
        <scheme val="minor"/>
      </rPr>
      <t>(cf menu déroulant)</t>
    </r>
  </si>
  <si>
    <t>100%
Lettre de mission</t>
  </si>
  <si>
    <t>TAUX D'INTERVENTION CCCA-BTP SUR LES DÉPENSES ÉLIGIBLES</t>
  </si>
  <si>
    <t>% Provisions pour aléas, imprévus et révisions de prix 
12% MAX des dépenses éligibles du projet</t>
  </si>
  <si>
    <t xml:space="preserve">Montant non éligible au financement CCCA-BTP </t>
  </si>
  <si>
    <r>
      <rPr>
        <b/>
        <sz val="24"/>
        <color rgb="FF000099"/>
        <rFont val="Calibri"/>
        <family val="2"/>
        <scheme val="minor"/>
      </rPr>
      <t xml:space="preserve"> A LIRE AVANT</t>
    </r>
    <r>
      <rPr>
        <b/>
        <sz val="18"/>
        <color rgb="FF000099"/>
        <rFont val="Calibri"/>
        <family val="2"/>
        <scheme val="minor"/>
      </rPr>
      <t xml:space="preserve">
 Aide à la complétude de l'annexe financière
</t>
    </r>
    <r>
      <rPr>
        <b/>
        <u/>
        <sz val="18"/>
        <color rgb="FF000099"/>
        <rFont val="Calibri"/>
        <family val="2"/>
        <scheme val="minor"/>
      </rPr>
      <t xml:space="preserve">INVESTISSEMENT INNOVANT
</t>
    </r>
    <r>
      <rPr>
        <sz val="18"/>
        <color rgb="FF000099"/>
        <rFont val="Calibri"/>
        <family val="2"/>
        <scheme val="minor"/>
      </rPr>
      <t>Financement du CCCA-BTP 
 Taux d’intervention : 50 % max des dépenses éligibles</t>
    </r>
  </si>
  <si>
    <t xml:space="preserve">Cet onglet doit être complété par vos soins (cellules en jaune clair notamment), de façon exhaustive et sans modifier la structure du fichier. Les montants sont à intégrer sans décimale.
Toutes les règles de financement sont indiquées dans le cahier des charges, il est important de vous y référer
</t>
  </si>
  <si>
    <t>Catégories autres dépenses</t>
  </si>
  <si>
    <t>Aléas / révision de prix</t>
  </si>
  <si>
    <t>Forfait de 15% du montant de l'équipe projet</t>
  </si>
  <si>
    <t>Montant maximum éligible au financement CCCA-BTP (30% max du montant total des prestations intellectuelles)</t>
  </si>
  <si>
    <t>COÛT  TOTAL  DES DÉPENSES DU PROJET ELIGIBLES   hors aléas</t>
  </si>
  <si>
    <t>COÛT  TOTAL  DES DÉPENSES DU PROJET avec Aléas et Révision des prix</t>
  </si>
  <si>
    <t xml:space="preserve">SUBVENTION CCCA-BTP DEMANDÉE </t>
  </si>
  <si>
    <t>Comment remplir la trame budgétaire</t>
  </si>
  <si>
    <t>Ecart avec le cout prévisionnel</t>
  </si>
  <si>
    <t xml:space="preserve">Dans cet onglet, le coût prévisionnel s'alimente automatiquement depuis l'onglet 1.Budget détaillé.  Il conviendra de complèter dans partie SUBVENTION CCCA-BTP DEMANDÉE SUR LES DÉPENSES ÉLIGIBLES ( colonne G)  et la partie des cofinancements (colonne L à Q) . En cas de recours à un emprunt, l'indiquer en tant que Autofinancement. Attention seule la TVA non récupérable (assujestissement, assujestissement partiel, non assujestissement, redevable, redevable partiel, non redevable) doit etre intégrée dans votre budget projet
Pour les cofinancement vous devez indiquer le statut de la demande (liste déroulante ligne 24)
</t>
  </si>
  <si>
    <t>Etape 1 : compléter l'onglet 1 "Budget détaillé" cellules en jaune pâle
Etape 2 : Compléter dans l'onglet 2 "plan de financement" la colonne G "SUBVENTION CCCA-BTP DEMANDÉE " (uniquement les cellules jaune pâle) puis les colonnes co-financement (L à Q) selon le nombre de cofinanceurs mobilisés.
La colonne J "RESTE À CHARGE DU PORTEUR (AUTOFINANCEMENT ET EMPRUNT)" se complète automatiquement par ligne de dépenses</t>
  </si>
  <si>
    <t>Achat Matériels pédagogiques</t>
  </si>
  <si>
    <t>Travaux</t>
  </si>
  <si>
    <t>Porteur</t>
  </si>
  <si>
    <t>Projet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</si>
</sst>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0\ &quot;€&quot;;\-#,##0\ &quot;€&quot;"/>
    <numFmt numFmtId="6" formatCode="#,##0\ &quot;€&quot;;[Red]\-#,##0\ &quot;€&quot;"/>
    <numFmt numFmtId="42" formatCode="_-* #,##0\ &quot;€&quot;_-;\-* #,##0\ &quot;€&quot;_-;_-* &quot;-&quot;\ &quot;€&quot;_-;_-@_-"/>
    <numFmt numFmtId="44" formatCode="_-* #,##0.00\ &quot;€&quot;_-;\-* #,##0.00\ &quot;€&quot;_-;_-* &quot;-&quot;??\ &quot;€&quot;_-;_-@_-"/>
    <numFmt numFmtId="43" formatCode="_-* #,##0.00_-;\-* #,##0.00_-;_-* &quot;-&quot;??_-;_-@_-"/>
    <numFmt numFmtId="164" formatCode="#,##0\ &quot;€&quot;"/>
    <numFmt numFmtId="165" formatCode="[$-40C]General"/>
    <numFmt numFmtId="166" formatCode="_-* #,##0_-;\-* #,##0_-;_-* &quot;-&quot;??_-;_-@_-"/>
    <numFmt numFmtId="167" formatCode="#,##0.00\ &quot;€&quot;"/>
    <numFmt numFmtId="168" formatCode="_-* #,##0.00\ [$€-40C]_-;\-* #,##0.00\ [$€-40C]_-;_-* &quot;-&quot;??\ [$€-40C]_-;_-@_-"/>
    <numFmt numFmtId="169" formatCode="_-* #,##0\ [$€-40C]_-;\-* #,##0\ [$€-40C]_-;_-* &quot;-&quot;??\ [$€-40C]_-;_-@_-"/>
    <numFmt numFmtId="170" formatCode="dd/mm/yy;@"/>
    <numFmt numFmtId="171" formatCode="_-* #,##0\ &quot;€&quot;_-;\-* #,##0\ &quot;€&quot;_-;_-* &quot;-&quot;??\ &quot;€&quot;_-;_-@_-"/>
    <numFmt numFmtId="172" formatCode="[Red]\+#,##0.00\ &quot;€&quot;;\-#,##0.00\ &quot;€&quot;"/>
    <numFmt numFmtId="173" formatCode="_-* #,##0.0000000_-;\-* #,##0.0000000_-;_-* &quot;-&quot;??_-;_-@_-"/>
    <numFmt numFmtId="174" formatCode="\+#,##0\ &quot;€&quot;;\-#,##0\ &quot;€&quot;"/>
  </numFmts>
  <fonts count="94" x14ac:knownFonts="1">
    <font>
      <sz val="11"/>
      <color theme="1"/>
      <name val="Calibri"/>
      <family val="2"/>
      <scheme val="minor"/>
    </font>
    <font>
      <sz val="11"/>
      <color rgb="FF000000"/>
      <name val="Calibri"/>
      <family val="2"/>
    </font>
    <font>
      <sz val="10"/>
      <color theme="1"/>
      <name val="Calibri"/>
      <family val="2"/>
      <scheme val="minor"/>
    </font>
    <font>
      <sz val="10"/>
      <color rgb="FF000000"/>
      <name val="Calibri"/>
      <family val="2"/>
      <scheme val="minor"/>
    </font>
    <font>
      <sz val="11"/>
      <name val="Calibri"/>
      <family val="2"/>
      <scheme val="minor"/>
    </font>
    <font>
      <b/>
      <sz val="11"/>
      <name val="Calibri"/>
      <family val="2"/>
      <scheme val="minor"/>
    </font>
    <font>
      <sz val="11"/>
      <color theme="1"/>
      <name val="Calibri"/>
      <family val="2"/>
      <scheme val="minor"/>
    </font>
    <font>
      <i/>
      <sz val="11"/>
      <color theme="1"/>
      <name val="Calibri"/>
      <family val="2"/>
      <scheme val="minor"/>
    </font>
    <font>
      <b/>
      <sz val="11"/>
      <color theme="1" tint="0.14999847407452621"/>
      <name val="Calibri"/>
      <family val="2"/>
      <scheme val="minor"/>
    </font>
    <font>
      <u/>
      <sz val="11"/>
      <color theme="10"/>
      <name val="Calibri"/>
      <family val="2"/>
      <scheme val="minor"/>
    </font>
    <font>
      <b/>
      <sz val="10"/>
      <name val="Calibri"/>
      <family val="2"/>
      <scheme val="minor"/>
    </font>
    <font>
      <sz val="8"/>
      <color rgb="FF242424"/>
      <name val="Segoe UI"/>
      <family val="2"/>
    </font>
    <font>
      <b/>
      <i/>
      <sz val="10"/>
      <name val="Calibri"/>
      <family val="2"/>
      <scheme val="minor"/>
    </font>
    <font>
      <sz val="8"/>
      <color theme="1"/>
      <name val="Calibri"/>
      <family val="2"/>
      <scheme val="minor"/>
    </font>
    <font>
      <i/>
      <sz val="9"/>
      <name val="Calibri"/>
      <family val="2"/>
      <scheme val="minor"/>
    </font>
    <font>
      <sz val="8"/>
      <color theme="0"/>
      <name val="Calibri"/>
      <family val="2"/>
      <scheme val="minor"/>
    </font>
    <font>
      <sz val="9"/>
      <color theme="1"/>
      <name val="Calibri"/>
      <family val="2"/>
      <scheme val="minor"/>
    </font>
    <font>
      <b/>
      <sz val="10"/>
      <color theme="1" tint="0.14999847407452621"/>
      <name val="Calibri"/>
      <family val="2"/>
      <scheme val="minor"/>
    </font>
    <font>
      <b/>
      <sz val="11"/>
      <color rgb="FFC00000"/>
      <name val="Calibri"/>
      <family val="2"/>
      <scheme val="minor"/>
    </font>
    <font>
      <i/>
      <sz val="10"/>
      <color theme="1"/>
      <name val="Calibri"/>
      <family val="2"/>
      <scheme val="minor"/>
    </font>
    <font>
      <b/>
      <sz val="10"/>
      <color rgb="FFFFED00"/>
      <name val="Calibri"/>
      <family val="2"/>
      <scheme val="minor"/>
    </font>
    <font>
      <b/>
      <sz val="10"/>
      <color rgb="FF000099"/>
      <name val="Calibri"/>
      <family val="2"/>
      <scheme val="minor"/>
    </font>
    <font>
      <b/>
      <i/>
      <sz val="10"/>
      <color rgb="FF000099"/>
      <name val="Calibri"/>
      <family val="2"/>
      <scheme val="minor"/>
    </font>
    <font>
      <b/>
      <sz val="8"/>
      <color rgb="FFFFED00"/>
      <name val="Calibri"/>
      <family val="2"/>
      <scheme val="minor"/>
    </font>
    <font>
      <b/>
      <sz val="12"/>
      <color rgb="FFFFED00"/>
      <name val="Calibri"/>
      <family val="2"/>
      <scheme val="minor"/>
    </font>
    <font>
      <b/>
      <sz val="11"/>
      <color rgb="FFFFED00"/>
      <name val="Calibri"/>
      <family val="2"/>
      <scheme val="minor"/>
    </font>
    <font>
      <b/>
      <sz val="11"/>
      <color rgb="FF000099"/>
      <name val="Calibri"/>
      <family val="2"/>
      <scheme val="minor"/>
    </font>
    <font>
      <b/>
      <sz val="18"/>
      <color rgb="FF000099"/>
      <name val="Calibri"/>
      <family val="2"/>
      <scheme val="minor"/>
    </font>
    <font>
      <sz val="11"/>
      <color rgb="FFFF0000"/>
      <name val="Calibri"/>
      <family val="2"/>
      <scheme val="minor"/>
    </font>
    <font>
      <b/>
      <sz val="11"/>
      <color rgb="FFFF0000"/>
      <name val="Calibri"/>
      <family val="2"/>
      <scheme val="minor"/>
    </font>
    <font>
      <sz val="11"/>
      <color rgb="FF000099"/>
      <name val="Calibri"/>
      <family val="2"/>
      <scheme val="minor"/>
    </font>
    <font>
      <b/>
      <sz val="14"/>
      <color rgb="FF000099"/>
      <name val="Calibri"/>
      <family val="2"/>
      <scheme val="minor"/>
    </font>
    <font>
      <i/>
      <sz val="11"/>
      <color rgb="FF000099"/>
      <name val="Calibri"/>
      <family val="2"/>
      <scheme val="minor"/>
    </font>
    <font>
      <b/>
      <sz val="12"/>
      <color rgb="FF000099"/>
      <name val="Calibri"/>
      <family val="2"/>
      <scheme val="minor"/>
    </font>
    <font>
      <sz val="10"/>
      <color rgb="FFFF0000"/>
      <name val="Calibri"/>
      <family val="2"/>
      <scheme val="minor"/>
    </font>
    <font>
      <b/>
      <sz val="10"/>
      <color rgb="FFFF0000"/>
      <name val="Calibri"/>
      <family val="2"/>
      <scheme val="minor"/>
    </font>
    <font>
      <b/>
      <sz val="9"/>
      <color rgb="FF000099"/>
      <name val="Calibri"/>
      <family val="2"/>
      <scheme val="minor"/>
    </font>
    <font>
      <sz val="14"/>
      <color rgb="FF000099"/>
      <name val="Calibri"/>
      <family val="2"/>
      <scheme val="minor"/>
    </font>
    <font>
      <b/>
      <i/>
      <sz val="10"/>
      <color rgb="FF000000"/>
      <name val="Calibri"/>
      <family val="2"/>
      <scheme val="minor"/>
    </font>
    <font>
      <i/>
      <sz val="10"/>
      <name val="Calibri"/>
      <family val="2"/>
      <scheme val="minor"/>
    </font>
    <font>
      <b/>
      <sz val="10"/>
      <color theme="7" tint="0.39997558519241921"/>
      <name val="Calibri"/>
      <family val="2"/>
      <scheme val="minor"/>
    </font>
    <font>
      <b/>
      <sz val="14"/>
      <color theme="0"/>
      <name val="Calibri"/>
      <family val="2"/>
      <scheme val="minor"/>
    </font>
    <font>
      <b/>
      <sz val="10"/>
      <color rgb="FFFFED00"/>
      <name val="Aptos Narrow"/>
      <family val="2"/>
    </font>
    <font>
      <b/>
      <sz val="12"/>
      <color theme="7" tint="0.59999389629810485"/>
      <name val="Calibri"/>
      <family val="2"/>
      <scheme val="minor"/>
    </font>
    <font>
      <i/>
      <sz val="8"/>
      <color theme="1"/>
      <name val="Calibri"/>
      <family val="2"/>
      <scheme val="minor"/>
    </font>
    <font>
      <b/>
      <sz val="10"/>
      <color theme="1"/>
      <name val="Calibri"/>
      <family val="2"/>
      <scheme val="minor"/>
    </font>
    <font>
      <b/>
      <u/>
      <sz val="10"/>
      <color rgb="FFFFED00"/>
      <name val="Calibri"/>
      <family val="2"/>
      <scheme val="minor"/>
    </font>
    <font>
      <b/>
      <sz val="24"/>
      <color rgb="FF000099"/>
      <name val="Calibri"/>
      <family val="2"/>
      <scheme val="minor"/>
    </font>
    <font>
      <b/>
      <u/>
      <sz val="18"/>
      <color rgb="FF000099"/>
      <name val="Calibri"/>
      <family val="2"/>
      <scheme val="minor"/>
    </font>
    <font>
      <b/>
      <sz val="12"/>
      <color rgb="FFFFED00"/>
      <name val="Aptos Narrow"/>
      <family val="2"/>
    </font>
    <font>
      <sz val="8"/>
      <name val="Calibri"/>
      <family val="2"/>
      <scheme val="minor"/>
    </font>
    <font>
      <b/>
      <i/>
      <sz val="10"/>
      <color theme="1"/>
      <name val="Calibri"/>
      <family val="2"/>
      <scheme val="minor"/>
    </font>
    <font>
      <b/>
      <sz val="24"/>
      <color theme="1"/>
      <name val="Calibri"/>
      <family val="2"/>
      <scheme val="minor"/>
    </font>
    <font>
      <b/>
      <sz val="11"/>
      <color theme="1"/>
      <name val="Calibri"/>
      <family val="2"/>
      <scheme val="minor"/>
    </font>
    <font>
      <b/>
      <sz val="14"/>
      <color rgb="FFC00000"/>
      <name val="Calibri"/>
      <family val="2"/>
      <scheme val="minor"/>
    </font>
    <font>
      <b/>
      <sz val="11"/>
      <color theme="0"/>
      <name val="Calibri"/>
      <family val="2"/>
      <scheme val="minor"/>
    </font>
    <font>
      <b/>
      <i/>
      <sz val="11"/>
      <color rgb="FFFFED00"/>
      <name val="Calibri"/>
      <family val="2"/>
      <scheme val="minor"/>
    </font>
    <font>
      <b/>
      <sz val="12"/>
      <name val="Calibri"/>
      <family val="2"/>
      <scheme val="minor"/>
    </font>
    <font>
      <b/>
      <i/>
      <sz val="11"/>
      <name val="Calibri"/>
      <family val="2"/>
      <scheme val="minor"/>
    </font>
    <font>
      <b/>
      <sz val="28"/>
      <name val="Calibri"/>
      <family val="2"/>
      <scheme val="minor"/>
    </font>
    <font>
      <b/>
      <sz val="28"/>
      <color rgb="FFFF0000"/>
      <name val="Calibri"/>
      <family val="2"/>
      <scheme val="minor"/>
    </font>
    <font>
      <b/>
      <sz val="22"/>
      <color theme="1"/>
      <name val="Calibri"/>
      <family val="2"/>
      <scheme val="minor"/>
    </font>
    <font>
      <b/>
      <sz val="16"/>
      <color rgb="FFFF0000"/>
      <name val="Calibri"/>
      <family val="2"/>
      <scheme val="minor"/>
    </font>
    <font>
      <b/>
      <sz val="14"/>
      <color theme="1"/>
      <name val="Calibri"/>
      <family val="2"/>
      <scheme val="minor"/>
    </font>
    <font>
      <b/>
      <i/>
      <sz val="14"/>
      <name val="Calibri"/>
      <family val="2"/>
      <scheme val="minor"/>
    </font>
    <font>
      <b/>
      <i/>
      <sz val="11"/>
      <color theme="1"/>
      <name val="Calibri"/>
      <family val="2"/>
      <scheme val="minor"/>
    </font>
    <font>
      <i/>
      <sz val="11"/>
      <color theme="0" tint="-0.14999847407452621"/>
      <name val="Calibri"/>
      <family val="2"/>
      <scheme val="minor"/>
    </font>
    <font>
      <b/>
      <i/>
      <sz val="11"/>
      <color rgb="FFFF0000"/>
      <name val="Calibri"/>
      <family val="2"/>
      <scheme val="minor"/>
    </font>
    <font>
      <i/>
      <sz val="11"/>
      <color rgb="FFFF0000"/>
      <name val="Calibri"/>
      <family val="2"/>
      <scheme val="minor"/>
    </font>
    <font>
      <i/>
      <sz val="11"/>
      <color theme="0" tint="-0.499984740745262"/>
      <name val="Calibri"/>
      <family val="2"/>
      <scheme val="minor"/>
    </font>
    <font>
      <b/>
      <sz val="12"/>
      <color rgb="FFFF0000"/>
      <name val="Calibri"/>
      <family val="2"/>
      <scheme val="minor"/>
    </font>
    <font>
      <sz val="11"/>
      <color theme="0" tint="-0.14999847407452621"/>
      <name val="Calibri"/>
      <family val="2"/>
      <scheme val="minor"/>
    </font>
    <font>
      <b/>
      <u/>
      <sz val="11"/>
      <color rgb="FFFF0000"/>
      <name val="Calibri"/>
      <family val="2"/>
      <scheme val="minor"/>
    </font>
    <font>
      <b/>
      <sz val="16"/>
      <color theme="1"/>
      <name val="Calibri"/>
      <family val="2"/>
      <scheme val="minor"/>
    </font>
    <font>
      <sz val="14"/>
      <color theme="1"/>
      <name val="Calibri"/>
      <family val="2"/>
      <scheme val="minor"/>
    </font>
    <font>
      <b/>
      <sz val="13"/>
      <name val="Calibri"/>
      <family val="2"/>
      <scheme val="minor"/>
    </font>
    <font>
      <sz val="13"/>
      <name val="Calibri"/>
      <family val="2"/>
      <scheme val="minor"/>
    </font>
    <font>
      <sz val="14"/>
      <color rgb="FF000000"/>
      <name val="Calibri"/>
      <family val="2"/>
      <scheme val="minor"/>
    </font>
    <font>
      <b/>
      <sz val="14"/>
      <name val="Calibri"/>
      <family val="2"/>
      <scheme val="minor"/>
    </font>
    <font>
      <b/>
      <sz val="13"/>
      <color rgb="FFFF0000"/>
      <name val="Calibri"/>
      <family val="2"/>
      <scheme val="minor"/>
    </font>
    <font>
      <sz val="13"/>
      <color theme="1"/>
      <name val="Calibri"/>
      <family val="2"/>
      <scheme val="minor"/>
    </font>
    <font>
      <b/>
      <sz val="13"/>
      <color theme="1"/>
      <name val="Calibri"/>
      <family val="2"/>
      <scheme val="minor"/>
    </font>
    <font>
      <sz val="9"/>
      <color rgb="FF000000"/>
      <name val="Calibri"/>
      <family val="2"/>
    </font>
    <font>
      <sz val="12"/>
      <name val="Calibri"/>
      <family val="2"/>
      <scheme val="minor"/>
    </font>
    <font>
      <sz val="13"/>
      <color rgb="FFFF0000"/>
      <name val="Calibri"/>
      <family val="2"/>
      <scheme val="minor"/>
    </font>
    <font>
      <sz val="12"/>
      <color rgb="FFFF0000"/>
      <name val="Calibri"/>
      <family val="2"/>
      <scheme val="minor"/>
    </font>
    <font>
      <b/>
      <sz val="16"/>
      <color rgb="FF000099"/>
      <name val="Calibri"/>
      <family val="2"/>
      <scheme val="minor"/>
    </font>
    <font>
      <b/>
      <sz val="16"/>
      <color rgb="FFFFED00"/>
      <name val="Calibri"/>
      <family val="2"/>
      <scheme val="minor"/>
    </font>
    <font>
      <sz val="16"/>
      <color theme="1"/>
      <name val="Calibri"/>
      <family val="2"/>
      <scheme val="minor"/>
    </font>
    <font>
      <b/>
      <i/>
      <sz val="16"/>
      <color rgb="FFFFED00"/>
      <name val="Calibri"/>
      <family val="2"/>
      <scheme val="minor"/>
    </font>
    <font>
      <b/>
      <sz val="14"/>
      <color rgb="FFFF0000"/>
      <name val="Calibri"/>
      <family val="2"/>
      <scheme val="minor"/>
    </font>
    <font>
      <sz val="14"/>
      <color rgb="FFFF0000"/>
      <name val="Calibri"/>
      <family val="2"/>
      <scheme val="minor"/>
    </font>
    <font>
      <b/>
      <sz val="14"/>
      <color rgb="FFFFED00"/>
      <name val="Calibri"/>
      <family val="2"/>
      <scheme val="minor"/>
    </font>
    <font>
      <sz val="18"/>
      <color rgb="FF000099"/>
      <name val="Calibri"/>
      <family val="2"/>
      <scheme val="minor"/>
    </font>
  </fonts>
  <fills count="2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1"/>
        <bgColor indexed="64"/>
      </patternFill>
    </fill>
    <fill>
      <patternFill patternType="solid">
        <fgColor theme="7" tint="0.79998168889431442"/>
        <bgColor indexed="64"/>
      </patternFill>
    </fill>
    <fill>
      <patternFill patternType="solid">
        <fgColor rgb="FFFFED00"/>
        <bgColor indexed="64"/>
      </patternFill>
    </fill>
    <fill>
      <patternFill patternType="solid">
        <fgColor theme="7" tint="0.79998168889431442"/>
        <bgColor theme="0"/>
      </patternFill>
    </fill>
    <fill>
      <patternFill patternType="solid">
        <fgColor rgb="FF000099"/>
        <bgColor indexed="64"/>
      </patternFill>
    </fill>
    <fill>
      <patternFill patternType="solid">
        <fgColor theme="0" tint="-0.249977111117893"/>
        <bgColor indexed="64"/>
      </patternFill>
    </fill>
    <fill>
      <patternFill patternType="solid">
        <fgColor theme="7"/>
        <bgColor indexed="64"/>
      </patternFill>
    </fill>
    <fill>
      <patternFill patternType="solid">
        <fgColor theme="0"/>
        <bgColor theme="0"/>
      </patternFill>
    </fill>
    <fill>
      <patternFill patternType="solid">
        <fgColor theme="0" tint="-0.34998626667073579"/>
        <bgColor indexed="64"/>
      </patternFill>
    </fill>
    <fill>
      <patternFill patternType="solid">
        <fgColor theme="0" tint="-0.34998626667073579"/>
        <bgColor theme="0"/>
      </patternFill>
    </fill>
    <fill>
      <patternFill patternType="solid">
        <fgColor rgb="FFFFC000"/>
        <bgColor indexed="64"/>
      </patternFill>
    </fill>
    <fill>
      <patternFill patternType="solid">
        <fgColor theme="5"/>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rgb="FFFFFFCC"/>
        <bgColor indexed="64"/>
      </patternFill>
    </fill>
    <fill>
      <patternFill patternType="solid">
        <fgColor indexed="65"/>
        <bgColor indexed="64"/>
      </patternFill>
    </fill>
    <fill>
      <patternFill patternType="solid">
        <fgColor rgb="FFFFFFCC"/>
        <bgColor rgb="FF000000"/>
      </patternFill>
    </fill>
    <fill>
      <patternFill patternType="solid">
        <fgColor rgb="FFFFFF00"/>
        <bgColor indexed="64"/>
      </patternFill>
    </fill>
    <fill>
      <patternFill patternType="solid">
        <fgColor theme="5" tint="0.79998168889431442"/>
        <bgColor indexed="64"/>
      </patternFill>
    </fill>
  </fills>
  <borders count="8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rgb="FF000099"/>
      </left>
      <right/>
      <top style="medium">
        <color rgb="FF000099"/>
      </top>
      <bottom style="medium">
        <color rgb="FF000099"/>
      </bottom>
      <diagonal/>
    </border>
    <border>
      <left/>
      <right/>
      <top style="medium">
        <color rgb="FF000099"/>
      </top>
      <bottom style="medium">
        <color rgb="FF000099"/>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indexed="64"/>
      </bottom>
      <diagonal/>
    </border>
    <border>
      <left style="medium">
        <color indexed="64"/>
      </left>
      <right style="thin">
        <color theme="1"/>
      </right>
      <top style="medium">
        <color indexed="64"/>
      </top>
      <bottom style="medium">
        <color indexed="64"/>
      </bottom>
      <diagonal/>
    </border>
    <border>
      <left style="medium">
        <color indexed="64"/>
      </left>
      <right style="medium">
        <color indexed="64"/>
      </right>
      <top style="thin">
        <color theme="1"/>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thin">
        <color theme="1"/>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theme="1"/>
      </left>
      <right style="medium">
        <color indexed="64"/>
      </right>
      <top style="thin">
        <color theme="1"/>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theme="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medium">
        <color indexed="64"/>
      </left>
      <right style="medium">
        <color indexed="64"/>
      </right>
      <top style="hair">
        <color indexed="64"/>
      </top>
      <bottom/>
      <diagonal/>
    </border>
    <border>
      <left style="medium">
        <color theme="0"/>
      </left>
      <right style="medium">
        <color theme="0"/>
      </right>
      <top style="medium">
        <color indexed="64"/>
      </top>
      <bottom style="medium">
        <color indexed="64"/>
      </bottom>
      <diagonal/>
    </border>
    <border>
      <left style="medium">
        <color theme="0"/>
      </left>
      <right/>
      <top style="medium">
        <color indexed="64"/>
      </top>
      <bottom style="medium">
        <color indexed="64"/>
      </bottom>
      <diagonal/>
    </border>
    <border>
      <left style="medium">
        <color indexed="64"/>
      </left>
      <right style="medium">
        <color indexed="64"/>
      </right>
      <top/>
      <bottom style="hair">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style="hair">
        <color indexed="64"/>
      </top>
      <bottom/>
      <diagonal/>
    </border>
    <border>
      <left/>
      <right style="medium">
        <color indexed="64"/>
      </right>
      <top/>
      <bottom style="thin">
        <color theme="1"/>
      </bottom>
      <diagonal/>
    </border>
    <border>
      <left style="thin">
        <color indexed="64"/>
      </left>
      <right style="medium">
        <color theme="0"/>
      </right>
      <top style="thin">
        <color indexed="64"/>
      </top>
      <bottom style="thin">
        <color indexed="64"/>
      </bottom>
      <diagonal/>
    </border>
    <border>
      <left style="medium">
        <color theme="0"/>
      </left>
      <right style="medium">
        <color theme="0"/>
      </right>
      <top style="thin">
        <color indexed="64"/>
      </top>
      <bottom style="thin">
        <color indexed="64"/>
      </bottom>
      <diagonal/>
    </border>
    <border>
      <left style="medium">
        <color theme="0"/>
      </left>
      <right style="thin">
        <color indexed="64"/>
      </right>
      <top style="thin">
        <color indexed="64"/>
      </top>
      <bottom style="thin">
        <color indexed="64"/>
      </bottom>
      <diagonal/>
    </border>
    <border>
      <left/>
      <right style="thin">
        <color indexed="64"/>
      </right>
      <top/>
      <bottom/>
      <diagonal/>
    </border>
    <border>
      <left/>
      <right style="medium">
        <color indexed="64"/>
      </right>
      <top style="thin">
        <color indexed="64"/>
      </top>
      <bottom style="thin">
        <color indexed="64"/>
      </bottom>
      <diagonal/>
    </border>
    <border>
      <left style="thin">
        <color auto="1"/>
      </left>
      <right style="hair">
        <color auto="1"/>
      </right>
      <top/>
      <bottom style="thin">
        <color auto="1"/>
      </bottom>
      <diagonal/>
    </border>
    <border>
      <left style="thin">
        <color auto="1"/>
      </left>
      <right style="hair">
        <color auto="1"/>
      </right>
      <top style="hair">
        <color auto="1"/>
      </top>
      <bottom style="thin">
        <color auto="1"/>
      </bottom>
      <diagonal/>
    </border>
    <border>
      <left/>
      <right style="medium">
        <color theme="0"/>
      </right>
      <top style="medium">
        <color indexed="64"/>
      </top>
      <bottom style="medium">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bottom style="hair">
        <color indexed="64"/>
      </bottom>
      <diagonal/>
    </border>
    <border>
      <left style="medium">
        <color theme="1"/>
      </left>
      <right style="thin">
        <color theme="1"/>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style="thin">
        <color indexed="64"/>
      </bottom>
      <diagonal/>
    </border>
    <border>
      <left style="thin">
        <color indexed="64"/>
      </left>
      <right style="thin">
        <color indexed="64"/>
      </right>
      <top style="hair">
        <color indexed="64"/>
      </top>
      <bottom/>
      <diagonal/>
    </border>
    <border>
      <left style="medium">
        <color indexed="64"/>
      </left>
      <right style="thin">
        <color theme="1"/>
      </right>
      <top/>
      <bottom/>
      <diagonal/>
    </border>
    <border>
      <left style="thin">
        <color theme="1"/>
      </left>
      <right style="medium">
        <color indexed="64"/>
      </right>
      <top/>
      <bottom/>
      <diagonal/>
    </border>
    <border>
      <left style="thin">
        <color theme="1"/>
      </left>
      <right style="medium">
        <color indexed="64"/>
      </right>
      <top/>
      <bottom style="medium">
        <color indexed="64"/>
      </bottom>
      <diagonal/>
    </border>
    <border>
      <left style="medium">
        <color rgb="FFFFED00"/>
      </left>
      <right/>
      <top/>
      <bottom/>
      <diagonal/>
    </border>
    <border>
      <left style="thin">
        <color indexed="64"/>
      </left>
      <right style="medium">
        <color indexed="64"/>
      </right>
      <top style="thin">
        <color indexed="64"/>
      </top>
      <bottom style="thin">
        <color indexed="64"/>
      </bottom>
      <diagonal/>
    </border>
    <border>
      <left/>
      <right style="medium">
        <color indexed="64"/>
      </right>
      <top style="medium">
        <color rgb="FF000099"/>
      </top>
      <bottom style="medium">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tint="-0.34998626667073579"/>
      </left>
      <right style="medium">
        <color indexed="64"/>
      </right>
      <top style="thin">
        <color theme="0" tint="-0.34998626667073579"/>
      </top>
      <bottom style="medium">
        <color indexed="64"/>
      </bottom>
      <diagonal/>
    </border>
  </borders>
  <cellStyleXfs count="9">
    <xf numFmtId="0" fontId="0" fillId="0" borderId="0"/>
    <xf numFmtId="165" fontId="1" fillId="0" borderId="0" applyBorder="0" applyProtection="0"/>
    <xf numFmtId="43" fontId="6" fillId="0" borderId="0" applyFont="0" applyFill="0" applyBorder="0" applyAlignment="0" applyProtection="0"/>
    <xf numFmtId="0" fontId="9" fillId="0" borderId="0" applyNumberForma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0" fontId="4" fillId="0" borderId="0" applyFont="0" applyFill="0" applyBorder="0">
      <alignment horizontal="center" vertical="top" wrapText="1"/>
    </xf>
    <xf numFmtId="43" fontId="6" fillId="0" borderId="0" applyFont="0" applyFill="0" applyBorder="0" applyAlignment="0" applyProtection="0"/>
    <xf numFmtId="43" fontId="6" fillId="0" borderId="0" applyFont="0" applyFill="0" applyBorder="0" applyAlignment="0" applyProtection="0"/>
  </cellStyleXfs>
  <cellXfs count="528">
    <xf numFmtId="0" fontId="0" fillId="0" borderId="0" xfId="0"/>
    <xf numFmtId="0" fontId="4" fillId="0" borderId="0" xfId="0" applyFont="1"/>
    <xf numFmtId="0" fontId="2" fillId="3" borderId="0" xfId="0" applyFont="1" applyFill="1"/>
    <xf numFmtId="0" fontId="2" fillId="3" borderId="0" xfId="0" applyFont="1" applyFill="1" applyAlignment="1">
      <alignment horizontal="center" vertical="center"/>
    </xf>
    <xf numFmtId="0" fontId="13" fillId="0" borderId="1" xfId="0" applyFont="1" applyBorder="1"/>
    <xf numFmtId="0" fontId="13" fillId="0" borderId="1" xfId="0" applyFont="1" applyBorder="1" applyAlignment="1">
      <alignment wrapText="1"/>
    </xf>
    <xf numFmtId="44" fontId="2" fillId="0" borderId="0" xfId="5" applyFont="1" applyAlignment="1">
      <alignment horizontal="center" vertical="center"/>
    </xf>
    <xf numFmtId="44" fontId="2" fillId="3" borderId="0" xfId="5" applyFont="1" applyFill="1"/>
    <xf numFmtId="0" fontId="7" fillId="3" borderId="0" xfId="0" applyFont="1" applyFill="1" applyAlignment="1">
      <alignment horizontal="center"/>
    </xf>
    <xf numFmtId="0" fontId="15" fillId="4" borderId="1" xfId="0" applyFont="1" applyFill="1" applyBorder="1" applyAlignment="1">
      <alignment vertical="center"/>
    </xf>
    <xf numFmtId="0" fontId="15" fillId="4" borderId="6" xfId="0" applyFont="1" applyFill="1" applyBorder="1" applyAlignment="1">
      <alignment vertical="center"/>
    </xf>
    <xf numFmtId="0" fontId="9" fillId="0" borderId="0" xfId="3"/>
    <xf numFmtId="0" fontId="0" fillId="3" borderId="0" xfId="0" applyFill="1"/>
    <xf numFmtId="0" fontId="13" fillId="0" borderId="3" xfId="0" applyFont="1" applyBorder="1" applyAlignment="1">
      <alignment wrapText="1"/>
    </xf>
    <xf numFmtId="0" fontId="17" fillId="3" borderId="0" xfId="0" applyFont="1" applyFill="1"/>
    <xf numFmtId="0" fontId="16" fillId="3" borderId="0" xfId="5" applyNumberFormat="1" applyFont="1" applyFill="1" applyBorder="1" applyAlignment="1">
      <alignment horizontal="left"/>
    </xf>
    <xf numFmtId="0" fontId="8" fillId="3" borderId="0" xfId="0" applyFont="1" applyFill="1"/>
    <xf numFmtId="0" fontId="5" fillId="3" borderId="0" xfId="0" applyFont="1" applyFill="1"/>
    <xf numFmtId="0" fontId="16" fillId="3" borderId="0" xfId="5" applyNumberFormat="1" applyFont="1" applyFill="1" applyBorder="1" applyAlignment="1">
      <alignment horizontal="left" wrapText="1"/>
    </xf>
    <xf numFmtId="14" fontId="16" fillId="3" borderId="0" xfId="5" applyNumberFormat="1" applyFont="1" applyFill="1" applyBorder="1" applyAlignment="1">
      <alignment horizontal="left"/>
    </xf>
    <xf numFmtId="0" fontId="21" fillId="3" borderId="0" xfId="0" applyFont="1" applyFill="1" applyAlignment="1">
      <alignment horizontal="left" vertical="center"/>
    </xf>
    <xf numFmtId="0" fontId="34" fillId="3" borderId="0" xfId="0" applyFont="1" applyFill="1" applyAlignment="1">
      <alignment horizontal="right"/>
    </xf>
    <xf numFmtId="0" fontId="2" fillId="3" borderId="0" xfId="0" applyFont="1" applyFill="1" applyAlignment="1">
      <alignment vertical="center"/>
    </xf>
    <xf numFmtId="0" fontId="0" fillId="0" borderId="0" xfId="0" applyAlignment="1">
      <alignment wrapText="1"/>
    </xf>
    <xf numFmtId="0" fontId="0" fillId="0" borderId="0" xfId="0" applyAlignment="1">
      <alignment vertical="center"/>
    </xf>
    <xf numFmtId="0" fontId="31" fillId="0" borderId="0" xfId="0" applyFont="1" applyAlignment="1">
      <alignment horizontal="right"/>
    </xf>
    <xf numFmtId="0" fontId="18" fillId="3" borderId="0" xfId="0" applyFont="1" applyFill="1" applyAlignment="1">
      <alignment vertical="center" wrapText="1"/>
    </xf>
    <xf numFmtId="0" fontId="21" fillId="0" borderId="9" xfId="0" applyFont="1" applyBorder="1"/>
    <xf numFmtId="0" fontId="21" fillId="0" borderId="11" xfId="0" applyFont="1" applyBorder="1"/>
    <xf numFmtId="0" fontId="21" fillId="0" borderId="13" xfId="0" applyFont="1" applyBorder="1"/>
    <xf numFmtId="0" fontId="35" fillId="3" borderId="0" xfId="0" applyFont="1" applyFill="1" applyAlignment="1">
      <alignment vertical="center" wrapText="1"/>
    </xf>
    <xf numFmtId="0" fontId="33" fillId="9" borderId="8" xfId="0" applyFont="1" applyFill="1" applyBorder="1" applyAlignment="1">
      <alignment vertical="center"/>
    </xf>
    <xf numFmtId="165" fontId="19" fillId="12" borderId="1" xfId="1" applyFont="1" applyFill="1" applyBorder="1" applyAlignment="1" applyProtection="1">
      <alignment horizontal="left" vertical="center" wrapText="1"/>
    </xf>
    <xf numFmtId="168" fontId="2" fillId="13" borderId="1" xfId="5" applyNumberFormat="1" applyFont="1" applyFill="1" applyBorder="1" applyAlignment="1">
      <alignment horizontal="right" vertical="center" wrapText="1"/>
    </xf>
    <xf numFmtId="165" fontId="51" fillId="3" borderId="1" xfId="1" applyFont="1" applyFill="1" applyBorder="1" applyAlignment="1" applyProtection="1">
      <alignment horizontal="center" vertical="center" wrapText="1"/>
    </xf>
    <xf numFmtId="0" fontId="21" fillId="6" borderId="1" xfId="0" applyFont="1" applyFill="1" applyBorder="1" applyAlignment="1">
      <alignment horizontal="center" vertical="center" wrapText="1"/>
    </xf>
    <xf numFmtId="44" fontId="22" fillId="6" borderId="1" xfId="5" applyFont="1" applyFill="1" applyBorder="1" applyAlignment="1">
      <alignment horizontal="center" vertical="center" wrapText="1"/>
    </xf>
    <xf numFmtId="167" fontId="21" fillId="6" borderId="1" xfId="0" applyNumberFormat="1" applyFont="1" applyFill="1" applyBorder="1" applyAlignment="1">
      <alignment horizontal="center" vertical="center" wrapText="1"/>
    </xf>
    <xf numFmtId="2" fontId="2" fillId="13" borderId="1" xfId="5" applyNumberFormat="1" applyFont="1" applyFill="1" applyBorder="1" applyAlignment="1">
      <alignment horizontal="right" vertical="center" wrapText="1"/>
    </xf>
    <xf numFmtId="168" fontId="2" fillId="12" borderId="1" xfId="2" applyNumberFormat="1" applyFont="1" applyFill="1" applyBorder="1" applyAlignment="1">
      <alignment vertical="center"/>
    </xf>
    <xf numFmtId="168" fontId="2" fillId="11" borderId="1" xfId="5" applyNumberFormat="1" applyFont="1" applyFill="1" applyBorder="1" applyAlignment="1">
      <alignment horizontal="right" vertical="center" wrapText="1"/>
    </xf>
    <xf numFmtId="168" fontId="2" fillId="0" borderId="1" xfId="2" applyNumberFormat="1" applyFont="1" applyBorder="1" applyAlignment="1">
      <alignment vertical="center"/>
    </xf>
    <xf numFmtId="168" fontId="2" fillId="0" borderId="1" xfId="0" applyNumberFormat="1" applyFont="1" applyBorder="1" applyAlignment="1">
      <alignment vertical="center"/>
    </xf>
    <xf numFmtId="43" fontId="20" fillId="8" borderId="1" xfId="2" applyFont="1" applyFill="1" applyBorder="1" applyAlignment="1">
      <alignment vertical="center"/>
    </xf>
    <xf numFmtId="168" fontId="20" fillId="8" borderId="1" xfId="2" applyNumberFormat="1" applyFont="1" applyFill="1" applyBorder="1" applyAlignment="1">
      <alignment vertical="center"/>
    </xf>
    <xf numFmtId="5" fontId="45" fillId="10" borderId="1" xfId="0" applyNumberFormat="1" applyFont="1" applyFill="1" applyBorder="1"/>
    <xf numFmtId="0" fontId="21" fillId="6" borderId="1" xfId="0" applyFont="1" applyFill="1" applyBorder="1" applyAlignment="1">
      <alignment horizontal="center" vertical="center"/>
    </xf>
    <xf numFmtId="0" fontId="26" fillId="9" borderId="1" xfId="0" applyFont="1" applyFill="1" applyBorder="1" applyAlignment="1">
      <alignment horizontal="center" vertical="center"/>
    </xf>
    <xf numFmtId="164" fontId="21" fillId="9" borderId="1" xfId="2" applyNumberFormat="1" applyFont="1" applyFill="1" applyBorder="1" applyAlignment="1">
      <alignment vertical="center"/>
    </xf>
    <xf numFmtId="0" fontId="31" fillId="3" borderId="0" xfId="0" applyFont="1" applyFill="1" applyAlignment="1">
      <alignment horizontal="center" vertical="center" wrapText="1"/>
    </xf>
    <xf numFmtId="168" fontId="24" fillId="8" borderId="17" xfId="0" applyNumberFormat="1" applyFont="1" applyFill="1" applyBorder="1" applyAlignment="1">
      <alignment horizontal="center" vertical="center"/>
    </xf>
    <xf numFmtId="0" fontId="0" fillId="0" borderId="24" xfId="0" applyBorder="1"/>
    <xf numFmtId="164" fontId="0" fillId="3" borderId="0" xfId="0" applyNumberFormat="1" applyFill="1"/>
    <xf numFmtId="0" fontId="57" fillId="9" borderId="7" xfId="0" applyFont="1" applyFill="1" applyBorder="1" applyAlignment="1">
      <alignment vertical="center"/>
    </xf>
    <xf numFmtId="168" fontId="2" fillId="3" borderId="0" xfId="0" applyNumberFormat="1" applyFont="1" applyFill="1"/>
    <xf numFmtId="43" fontId="0" fillId="0" borderId="0" xfId="2" applyFont="1"/>
    <xf numFmtId="0" fontId="59" fillId="2" borderId="0" xfId="0" applyFont="1" applyFill="1" applyAlignment="1">
      <alignment vertical="center" wrapText="1"/>
    </xf>
    <xf numFmtId="0" fontId="60" fillId="0" borderId="0" xfId="0" applyFont="1" applyAlignment="1">
      <alignment vertical="center"/>
    </xf>
    <xf numFmtId="0" fontId="60" fillId="2" borderId="0" xfId="0" applyFont="1" applyFill="1" applyAlignment="1">
      <alignment horizontal="center" vertical="center"/>
    </xf>
    <xf numFmtId="0" fontId="0" fillId="2" borderId="0" xfId="0" applyFill="1"/>
    <xf numFmtId="0" fontId="59" fillId="2" borderId="0" xfId="0" applyFont="1" applyFill="1" applyAlignment="1">
      <alignment horizontal="center" vertical="center"/>
    </xf>
    <xf numFmtId="0" fontId="60" fillId="2" borderId="0" xfId="0" applyFont="1" applyFill="1" applyAlignment="1">
      <alignment horizontal="right" vertical="center"/>
    </xf>
    <xf numFmtId="0" fontId="61" fillId="2" borderId="0" xfId="0" applyFont="1" applyFill="1" applyAlignment="1">
      <alignment horizontal="right"/>
    </xf>
    <xf numFmtId="0" fontId="62" fillId="0" borderId="0" xfId="0" applyFont="1"/>
    <xf numFmtId="43" fontId="0" fillId="0" borderId="0" xfId="7" applyFont="1" applyFill="1"/>
    <xf numFmtId="0" fontId="63" fillId="0" borderId="17" xfId="0" applyFont="1" applyBorder="1" applyAlignment="1">
      <alignment horizontal="center" vertical="center" wrapText="1"/>
    </xf>
    <xf numFmtId="0" fontId="63" fillId="18" borderId="17" xfId="0" applyFont="1" applyFill="1" applyBorder="1" applyAlignment="1">
      <alignment horizontal="center" vertical="center" wrapText="1"/>
    </xf>
    <xf numFmtId="0" fontId="64" fillId="0" borderId="33" xfId="0" applyFont="1" applyBorder="1" applyAlignment="1">
      <alignment horizontal="center" vertical="center" wrapText="1"/>
    </xf>
    <xf numFmtId="167" fontId="65" fillId="19" borderId="17" xfId="0" applyNumberFormat="1" applyFont="1" applyFill="1" applyBorder="1" applyAlignment="1">
      <alignment vertical="center"/>
    </xf>
    <xf numFmtId="167" fontId="0" fillId="19" borderId="17" xfId="0" applyNumberFormat="1" applyFill="1" applyBorder="1" applyAlignment="1">
      <alignment horizontal="center" vertical="center"/>
    </xf>
    <xf numFmtId="167" fontId="65" fillId="19" borderId="21" xfId="0" applyNumberFormat="1" applyFont="1" applyFill="1" applyBorder="1" applyAlignment="1">
      <alignment horizontal="center" vertical="center"/>
    </xf>
    <xf numFmtId="0" fontId="66" fillId="0" borderId="0" xfId="0" applyFont="1"/>
    <xf numFmtId="167" fontId="0" fillId="0" borderId="37" xfId="0" applyNumberFormat="1" applyBorder="1" applyAlignment="1">
      <alignment vertical="center"/>
    </xf>
    <xf numFmtId="167" fontId="0" fillId="18" borderId="37" xfId="0" applyNumberFormat="1" applyFill="1" applyBorder="1" applyAlignment="1">
      <alignment vertical="center"/>
    </xf>
    <xf numFmtId="167" fontId="0" fillId="0" borderId="37" xfId="0" applyNumberFormat="1" applyBorder="1" applyAlignment="1">
      <alignment horizontal="center" vertical="center"/>
    </xf>
    <xf numFmtId="167" fontId="0" fillId="2" borderId="37" xfId="0" applyNumberFormat="1" applyFill="1" applyBorder="1" applyAlignment="1">
      <alignment horizontal="center" vertical="center"/>
    </xf>
    <xf numFmtId="167" fontId="7" fillId="2" borderId="37" xfId="0" applyNumberFormat="1" applyFont="1" applyFill="1" applyBorder="1" applyAlignment="1">
      <alignment horizontal="center" vertical="center"/>
    </xf>
    <xf numFmtId="0" fontId="7" fillId="0" borderId="0" xfId="0" applyFont="1"/>
    <xf numFmtId="43" fontId="7" fillId="0" borderId="0" xfId="7" applyFont="1" applyFill="1"/>
    <xf numFmtId="167" fontId="0" fillId="0" borderId="16" xfId="0" applyNumberFormat="1" applyBorder="1" applyAlignment="1">
      <alignment horizontal="center" vertical="center"/>
    </xf>
    <xf numFmtId="167" fontId="0" fillId="0" borderId="44" xfId="0" applyNumberFormat="1" applyBorder="1" applyAlignment="1">
      <alignment horizontal="center" vertical="center"/>
    </xf>
    <xf numFmtId="167" fontId="55" fillId="4" borderId="45" xfId="0" applyNumberFormat="1" applyFont="1" applyFill="1" applyBorder="1" applyAlignment="1">
      <alignment vertical="center"/>
    </xf>
    <xf numFmtId="167" fontId="55" fillId="4" borderId="45" xfId="0" applyNumberFormat="1" applyFont="1" applyFill="1" applyBorder="1" applyAlignment="1">
      <alignment horizontal="center" vertical="center"/>
    </xf>
    <xf numFmtId="167" fontId="55" fillId="4" borderId="32" xfId="0" applyNumberFormat="1" applyFont="1" applyFill="1" applyBorder="1" applyAlignment="1">
      <alignment horizontal="center" vertical="center"/>
    </xf>
    <xf numFmtId="167" fontId="55" fillId="4" borderId="46" xfId="0" applyNumberFormat="1" applyFont="1" applyFill="1" applyBorder="1" applyAlignment="1">
      <alignment horizontal="center" vertical="center"/>
    </xf>
    <xf numFmtId="167" fontId="55" fillId="4" borderId="33" xfId="0" applyNumberFormat="1" applyFont="1" applyFill="1" applyBorder="1" applyAlignment="1">
      <alignment horizontal="center" vertical="center"/>
    </xf>
    <xf numFmtId="0" fontId="41" fillId="4" borderId="25" xfId="0" applyFont="1" applyFill="1" applyBorder="1" applyAlignment="1">
      <alignment vertical="center"/>
    </xf>
    <xf numFmtId="0" fontId="41" fillId="4" borderId="30" xfId="0" applyFont="1" applyFill="1" applyBorder="1" applyAlignment="1">
      <alignment vertical="center"/>
    </xf>
    <xf numFmtId="167" fontId="65" fillId="19" borderId="21" xfId="0" applyNumberFormat="1" applyFont="1" applyFill="1" applyBorder="1" applyAlignment="1">
      <alignment vertical="center"/>
    </xf>
    <xf numFmtId="167" fontId="0" fillId="0" borderId="47" xfId="0" applyNumberFormat="1" applyBorder="1" applyAlignment="1">
      <alignment horizontal="center" vertical="center"/>
    </xf>
    <xf numFmtId="43" fontId="0" fillId="0" borderId="0" xfId="7" applyFont="1"/>
    <xf numFmtId="0" fontId="69" fillId="3" borderId="0" xfId="0" applyFont="1" applyFill="1"/>
    <xf numFmtId="0" fontId="41" fillId="4" borderId="31" xfId="0" applyFont="1" applyFill="1" applyBorder="1" applyAlignment="1">
      <alignment vertical="center"/>
    </xf>
    <xf numFmtId="0" fontId="41" fillId="4" borderId="32" xfId="0" applyFont="1" applyFill="1" applyBorder="1" applyAlignment="1">
      <alignment vertical="center"/>
    </xf>
    <xf numFmtId="0" fontId="41" fillId="4" borderId="33" xfId="0" applyFont="1" applyFill="1" applyBorder="1" applyAlignment="1">
      <alignment vertical="center"/>
    </xf>
    <xf numFmtId="0" fontId="58" fillId="18" borderId="48" xfId="0" applyFont="1" applyFill="1" applyBorder="1"/>
    <xf numFmtId="0" fontId="58" fillId="18" borderId="48" xfId="0" applyFont="1" applyFill="1" applyBorder="1" applyAlignment="1">
      <alignment horizontal="center"/>
    </xf>
    <xf numFmtId="164" fontId="5" fillId="0" borderId="21" xfId="7" applyNumberFormat="1" applyFont="1" applyFill="1" applyBorder="1" applyAlignment="1">
      <alignment horizontal="center"/>
    </xf>
    <xf numFmtId="0" fontId="0" fillId="3" borderId="49" xfId="0" applyFill="1" applyBorder="1" applyAlignment="1">
      <alignment vertical="center"/>
    </xf>
    <xf numFmtId="0" fontId="0" fillId="3" borderId="48" xfId="0" applyFill="1" applyBorder="1" applyAlignment="1">
      <alignment vertical="center"/>
    </xf>
    <xf numFmtId="0" fontId="0" fillId="0" borderId="26" xfId="0" applyBorder="1" applyAlignment="1">
      <alignment vertical="center"/>
    </xf>
    <xf numFmtId="0" fontId="4" fillId="0" borderId="38" xfId="0" applyFont="1" applyBorder="1"/>
    <xf numFmtId="0" fontId="4" fillId="0" borderId="39" xfId="0" applyFont="1" applyBorder="1"/>
    <xf numFmtId="164" fontId="4" fillId="20" borderId="37" xfId="7" applyNumberFormat="1" applyFont="1" applyFill="1" applyBorder="1" applyAlignment="1"/>
    <xf numFmtId="0" fontId="0" fillId="3" borderId="16" xfId="0" applyFill="1" applyBorder="1"/>
    <xf numFmtId="0" fontId="5" fillId="0" borderId="0" xfId="0" applyFont="1" applyAlignment="1">
      <alignment horizontal="right"/>
    </xf>
    <xf numFmtId="14" fontId="5" fillId="0" borderId="0" xfId="0" applyNumberFormat="1" applyFont="1" applyAlignment="1">
      <alignment horizontal="left"/>
    </xf>
    <xf numFmtId="0" fontId="0" fillId="0" borderId="23" xfId="0" applyBorder="1"/>
    <xf numFmtId="0" fontId="53" fillId="3" borderId="23" xfId="0" applyFont="1" applyFill="1" applyBorder="1" applyAlignment="1">
      <alignment vertical="center"/>
    </xf>
    <xf numFmtId="0" fontId="0" fillId="3" borderId="0" xfId="0" applyFill="1" applyAlignment="1">
      <alignment vertical="center"/>
    </xf>
    <xf numFmtId="167" fontId="53" fillId="3" borderId="17" xfId="0" applyNumberFormat="1" applyFont="1" applyFill="1" applyBorder="1" applyAlignment="1">
      <alignment vertical="center"/>
    </xf>
    <xf numFmtId="0" fontId="0" fillId="0" borderId="24" xfId="0" applyBorder="1" applyAlignment="1">
      <alignment vertical="center"/>
    </xf>
    <xf numFmtId="0" fontId="29" fillId="3" borderId="23" xfId="0" applyFont="1" applyFill="1" applyBorder="1" applyAlignment="1">
      <alignment vertical="center"/>
    </xf>
    <xf numFmtId="167" fontId="53" fillId="3" borderId="0" xfId="0" applyNumberFormat="1" applyFont="1" applyFill="1" applyAlignment="1">
      <alignment vertical="center"/>
    </xf>
    <xf numFmtId="167" fontId="29" fillId="0" borderId="24" xfId="0" applyNumberFormat="1" applyFont="1" applyBorder="1" applyAlignment="1">
      <alignment horizontal="center" vertical="center"/>
    </xf>
    <xf numFmtId="0" fontId="0" fillId="3" borderId="23" xfId="0" applyFill="1" applyBorder="1" applyAlignment="1">
      <alignment vertical="center"/>
    </xf>
    <xf numFmtId="0" fontId="53" fillId="0" borderId="23" xfId="0" applyFont="1" applyBorder="1" applyAlignment="1">
      <alignment horizontal="left" vertical="center"/>
    </xf>
    <xf numFmtId="0" fontId="53" fillId="0" borderId="0" xfId="0" applyFont="1" applyAlignment="1">
      <alignment horizontal="left" vertical="center" wrapText="1"/>
    </xf>
    <xf numFmtId="0" fontId="53" fillId="0" borderId="24" xfId="0" applyFont="1" applyBorder="1" applyAlignment="1">
      <alignment horizontal="left" vertical="center" wrapText="1"/>
    </xf>
    <xf numFmtId="9" fontId="5" fillId="3" borderId="17" xfId="4" applyFont="1" applyFill="1" applyBorder="1" applyAlignment="1">
      <alignment horizontal="center" vertical="center"/>
    </xf>
    <xf numFmtId="0" fontId="53" fillId="3" borderId="24" xfId="0" applyFont="1" applyFill="1" applyBorder="1" applyAlignment="1">
      <alignment horizontal="left" vertical="center"/>
    </xf>
    <xf numFmtId="0" fontId="70" fillId="0" borderId="50" xfId="0" applyFont="1" applyBorder="1" applyAlignment="1">
      <alignment horizontal="left"/>
    </xf>
    <xf numFmtId="164" fontId="4" fillId="3" borderId="37" xfId="7" applyNumberFormat="1" applyFont="1" applyFill="1" applyBorder="1" applyAlignment="1"/>
    <xf numFmtId="0" fontId="29" fillId="3" borderId="0" xfId="0" applyFont="1" applyFill="1" applyAlignment="1">
      <alignment vertical="center" wrapText="1"/>
    </xf>
    <xf numFmtId="0" fontId="0" fillId="3" borderId="24" xfId="0" applyFill="1" applyBorder="1" applyAlignment="1">
      <alignment vertical="center"/>
    </xf>
    <xf numFmtId="0" fontId="71" fillId="0" borderId="0" xfId="0" applyFont="1"/>
    <xf numFmtId="0" fontId="0" fillId="0" borderId="23" xfId="0" applyBorder="1" applyAlignment="1">
      <alignment vertical="center"/>
    </xf>
    <xf numFmtId="0" fontId="53" fillId="0" borderId="23" xfId="0" applyFont="1" applyBorder="1" applyAlignment="1">
      <alignment vertical="center"/>
    </xf>
    <xf numFmtId="167" fontId="0" fillId="0" borderId="23" xfId="0" applyNumberFormat="1" applyBorder="1" applyAlignment="1">
      <alignment vertical="center"/>
    </xf>
    <xf numFmtId="0" fontId="53" fillId="0" borderId="0" xfId="0" applyFont="1" applyAlignment="1">
      <alignment horizontal="center" vertical="center"/>
    </xf>
    <xf numFmtId="167" fontId="0" fillId="0" borderId="0" xfId="0" applyNumberFormat="1" applyAlignment="1">
      <alignment vertical="center"/>
    </xf>
    <xf numFmtId="0" fontId="53" fillId="3" borderId="0" xfId="0" applyFont="1" applyFill="1" applyAlignment="1">
      <alignment horizontal="center" vertical="center"/>
    </xf>
    <xf numFmtId="9" fontId="53" fillId="3" borderId="17" xfId="4" applyFont="1" applyFill="1" applyBorder="1" applyAlignment="1">
      <alignment horizontal="center" vertical="center"/>
    </xf>
    <xf numFmtId="164" fontId="4" fillId="20" borderId="44" xfId="7" applyNumberFormat="1" applyFont="1" applyFill="1" applyBorder="1" applyAlignment="1"/>
    <xf numFmtId="0" fontId="0" fillId="3" borderId="23" xfId="0" applyFill="1" applyBorder="1"/>
    <xf numFmtId="0" fontId="53" fillId="3" borderId="23" xfId="0" applyFont="1" applyFill="1" applyBorder="1"/>
    <xf numFmtId="9" fontId="53" fillId="0" borderId="17" xfId="0" applyNumberFormat="1" applyFont="1" applyBorder="1"/>
    <xf numFmtId="0" fontId="53" fillId="0" borderId="0" xfId="0" applyFont="1"/>
    <xf numFmtId="164" fontId="53" fillId="0" borderId="24" xfId="0" applyNumberFormat="1" applyFont="1" applyBorder="1"/>
    <xf numFmtId="0" fontId="58" fillId="18" borderId="49" xfId="0" applyFont="1" applyFill="1" applyBorder="1" applyAlignment="1">
      <alignment horizontal="left"/>
    </xf>
    <xf numFmtId="0" fontId="55" fillId="18" borderId="48" xfId="0" applyFont="1" applyFill="1" applyBorder="1" applyAlignment="1">
      <alignment horizontal="left"/>
    </xf>
    <xf numFmtId="164" fontId="4" fillId="20" borderId="21" xfId="7" applyNumberFormat="1" applyFont="1" applyFill="1" applyBorder="1" applyAlignment="1"/>
    <xf numFmtId="0" fontId="53" fillId="0" borderId="23" xfId="0" applyFont="1" applyBorder="1" applyAlignment="1">
      <alignment wrapText="1"/>
    </xf>
    <xf numFmtId="0" fontId="53" fillId="0" borderId="0" xfId="0" applyFont="1" applyAlignment="1">
      <alignment wrapText="1"/>
    </xf>
    <xf numFmtId="0" fontId="53" fillId="0" borderId="24" xfId="0" applyFont="1" applyBorder="1" applyAlignment="1">
      <alignment horizontal="right"/>
    </xf>
    <xf numFmtId="0" fontId="58" fillId="18" borderId="49" xfId="0" applyFont="1" applyFill="1" applyBorder="1" applyAlignment="1">
      <alignment horizontal="left" vertical="center"/>
    </xf>
    <xf numFmtId="0" fontId="55" fillId="18" borderId="48" xfId="0" applyFont="1" applyFill="1" applyBorder="1" applyAlignment="1">
      <alignment horizontal="center" vertical="center"/>
    </xf>
    <xf numFmtId="0" fontId="29" fillId="0" borderId="23" xfId="0" applyFont="1" applyBorder="1"/>
    <xf numFmtId="164" fontId="5" fillId="0" borderId="17" xfId="7" applyNumberFormat="1" applyFont="1" applyFill="1" applyBorder="1" applyAlignment="1"/>
    <xf numFmtId="0" fontId="53" fillId="0" borderId="0" xfId="0" applyFont="1" applyAlignment="1">
      <alignment horizontal="right"/>
    </xf>
    <xf numFmtId="164" fontId="5" fillId="3" borderId="17" xfId="0" applyNumberFormat="1" applyFont="1" applyFill="1" applyBorder="1" applyAlignment="1">
      <alignment vertical="center"/>
    </xf>
    <xf numFmtId="164" fontId="29" fillId="3" borderId="17" xfId="0" applyNumberFormat="1" applyFont="1" applyFill="1" applyBorder="1" applyAlignment="1">
      <alignment vertical="center"/>
    </xf>
    <xf numFmtId="0" fontId="0" fillId="0" borderId="25" xfId="0" applyBorder="1"/>
    <xf numFmtId="0" fontId="0" fillId="0" borderId="30" xfId="0" applyBorder="1"/>
    <xf numFmtId="0" fontId="0" fillId="0" borderId="19" xfId="0" applyBorder="1"/>
    <xf numFmtId="164" fontId="25" fillId="8" borderId="29" xfId="2" applyNumberFormat="1" applyFont="1" applyFill="1" applyBorder="1" applyAlignment="1">
      <alignment horizontal="center" vertical="center"/>
    </xf>
    <xf numFmtId="164" fontId="5" fillId="0" borderId="18" xfId="2" applyNumberFormat="1" applyFont="1" applyFill="1" applyBorder="1" applyAlignment="1">
      <alignment horizontal="center" vertical="center"/>
    </xf>
    <xf numFmtId="164" fontId="5" fillId="0" borderId="33" xfId="2" applyNumberFormat="1" applyFont="1" applyFill="1" applyBorder="1" applyAlignment="1">
      <alignment horizontal="center" vertical="center"/>
    </xf>
    <xf numFmtId="164" fontId="25" fillId="8" borderId="51" xfId="2" applyNumberFormat="1" applyFont="1" applyFill="1" applyBorder="1" applyAlignment="1">
      <alignment horizontal="center" vertical="center"/>
    </xf>
    <xf numFmtId="0" fontId="5" fillId="0" borderId="17" xfId="0" applyFont="1" applyBorder="1" applyAlignment="1">
      <alignment vertical="center"/>
    </xf>
    <xf numFmtId="0" fontId="25" fillId="8" borderId="17" xfId="0" applyFont="1" applyFill="1" applyBorder="1" applyAlignment="1">
      <alignment vertical="center"/>
    </xf>
    <xf numFmtId="0" fontId="0" fillId="3" borderId="38" xfId="0" applyFill="1" applyBorder="1" applyAlignment="1">
      <alignment vertical="center"/>
    </xf>
    <xf numFmtId="0" fontId="0" fillId="3" borderId="39" xfId="0" applyFill="1" applyBorder="1" applyAlignment="1">
      <alignment vertical="center"/>
    </xf>
    <xf numFmtId="0" fontId="0" fillId="3" borderId="40" xfId="0" applyFill="1" applyBorder="1" applyAlignment="1">
      <alignment vertical="center"/>
    </xf>
    <xf numFmtId="0" fontId="74" fillId="21" borderId="0" xfId="0" applyFont="1" applyFill="1"/>
    <xf numFmtId="0" fontId="75" fillId="0" borderId="0" xfId="0" applyFont="1" applyAlignment="1" applyProtection="1">
      <alignment horizontal="right" vertical="center"/>
      <protection locked="0"/>
    </xf>
    <xf numFmtId="0" fontId="76" fillId="22" borderId="1" xfId="0" applyFont="1" applyFill="1" applyBorder="1" applyAlignment="1">
      <alignment vertical="center" wrapText="1"/>
    </xf>
    <xf numFmtId="0" fontId="63" fillId="21" borderId="0" xfId="0" applyFont="1" applyFill="1" applyAlignment="1">
      <alignment horizontal="right"/>
    </xf>
    <xf numFmtId="42" fontId="76" fillId="20" borderId="1" xfId="5" applyNumberFormat="1" applyFont="1" applyFill="1" applyBorder="1" applyAlignment="1" applyProtection="1">
      <alignment vertical="center" wrapText="1"/>
      <protection locked="0"/>
    </xf>
    <xf numFmtId="49" fontId="76" fillId="20" borderId="1" xfId="2" applyNumberFormat="1" applyFont="1" applyFill="1" applyBorder="1" applyAlignment="1" applyProtection="1">
      <alignment horizontal="center" vertical="center" wrapText="1"/>
      <protection locked="0"/>
    </xf>
    <xf numFmtId="14" fontId="74" fillId="20" borderId="1" xfId="0" applyNumberFormat="1" applyFont="1" applyFill="1" applyBorder="1" applyAlignment="1">
      <alignment horizontal="left" vertical="center" wrapText="1"/>
    </xf>
    <xf numFmtId="6" fontId="76" fillId="20" borderId="1" xfId="5" applyNumberFormat="1" applyFont="1" applyFill="1" applyBorder="1" applyAlignment="1" applyProtection="1">
      <alignment vertical="center" wrapText="1"/>
      <protection locked="0"/>
    </xf>
    <xf numFmtId="10" fontId="76" fillId="0" borderId="1" xfId="4" applyNumberFormat="1" applyFont="1" applyFill="1" applyBorder="1" applyAlignment="1" applyProtection="1">
      <alignment horizontal="center" vertical="center" wrapText="1"/>
      <protection locked="0"/>
    </xf>
    <xf numFmtId="0" fontId="63" fillId="21" borderId="0" xfId="0" applyFont="1" applyFill="1"/>
    <xf numFmtId="0" fontId="76" fillId="0" borderId="1" xfId="0" applyFont="1" applyBorder="1" applyAlignment="1" applyProtection="1">
      <alignment vertical="center" wrapText="1"/>
      <protection locked="0"/>
    </xf>
    <xf numFmtId="0" fontId="63" fillId="21" borderId="6" xfId="0" applyFont="1" applyFill="1" applyBorder="1" applyAlignment="1">
      <alignment horizontal="right"/>
    </xf>
    <xf numFmtId="0" fontId="63" fillId="21" borderId="55" xfId="0" applyFont="1" applyFill="1" applyBorder="1" applyAlignment="1">
      <alignment horizontal="right"/>
    </xf>
    <xf numFmtId="0" fontId="76" fillId="0" borderId="0" xfId="0" applyFont="1" applyAlignment="1" applyProtection="1">
      <alignment vertical="center" wrapText="1"/>
      <protection locked="0"/>
    </xf>
    <xf numFmtId="0" fontId="74" fillId="21" borderId="0" xfId="0" applyFont="1" applyFill="1" applyAlignment="1">
      <alignment vertical="center"/>
    </xf>
    <xf numFmtId="0" fontId="78" fillId="21" borderId="0" xfId="0" applyFont="1" applyFill="1" applyAlignment="1">
      <alignment vertical="center"/>
    </xf>
    <xf numFmtId="0" fontId="63" fillId="21" borderId="0" xfId="0" applyFont="1" applyFill="1" applyAlignment="1">
      <alignment vertical="center"/>
    </xf>
    <xf numFmtId="0" fontId="63" fillId="21" borderId="1" xfId="0" applyFont="1" applyFill="1" applyBorder="1" applyAlignment="1">
      <alignment vertical="center"/>
    </xf>
    <xf numFmtId="0" fontId="63" fillId="21" borderId="57" xfId="0" applyFont="1" applyFill="1" applyBorder="1" applyAlignment="1">
      <alignment vertical="center"/>
    </xf>
    <xf numFmtId="0" fontId="63" fillId="21" borderId="58" xfId="0" applyFont="1" applyFill="1" applyBorder="1" applyAlignment="1">
      <alignment vertical="center"/>
    </xf>
    <xf numFmtId="0" fontId="4" fillId="0" borderId="40" xfId="0" applyFont="1" applyBorder="1"/>
    <xf numFmtId="0" fontId="5" fillId="0" borderId="31" xfId="0" applyFont="1" applyBorder="1" applyAlignment="1">
      <alignment vertical="center"/>
    </xf>
    <xf numFmtId="0" fontId="5" fillId="0" borderId="33" xfId="0" applyFont="1" applyBorder="1" applyAlignment="1">
      <alignment vertical="center"/>
    </xf>
    <xf numFmtId="0" fontId="55" fillId="4" borderId="31" xfId="0" applyFont="1" applyFill="1" applyBorder="1" applyAlignment="1">
      <alignment vertical="center"/>
    </xf>
    <xf numFmtId="0" fontId="55" fillId="4" borderId="32" xfId="0" applyFont="1" applyFill="1" applyBorder="1" applyAlignment="1">
      <alignment vertical="center"/>
    </xf>
    <xf numFmtId="0" fontId="68" fillId="3" borderId="48" xfId="0" applyFont="1" applyFill="1" applyBorder="1" applyAlignment="1">
      <alignment wrapText="1"/>
    </xf>
    <xf numFmtId="0" fontId="41" fillId="0" borderId="0" xfId="0" applyFont="1" applyAlignment="1">
      <alignment vertical="center"/>
    </xf>
    <xf numFmtId="0" fontId="63" fillId="0" borderId="31" xfId="0" applyFont="1" applyBorder="1" applyAlignment="1">
      <alignment vertical="center" wrapText="1"/>
    </xf>
    <xf numFmtId="0" fontId="63" fillId="0" borderId="32" xfId="0" applyFont="1" applyBorder="1" applyAlignment="1">
      <alignment vertical="center" wrapText="1"/>
    </xf>
    <xf numFmtId="0" fontId="63" fillId="0" borderId="33" xfId="0" applyFont="1" applyBorder="1" applyAlignment="1">
      <alignment vertical="center" wrapText="1"/>
    </xf>
    <xf numFmtId="0" fontId="65" fillId="19" borderId="34" xfId="0" applyFont="1" applyFill="1" applyBorder="1" applyAlignment="1">
      <alignment vertical="center" wrapText="1"/>
    </xf>
    <xf numFmtId="0" fontId="65" fillId="19" borderId="35" xfId="0" applyFont="1" applyFill="1" applyBorder="1" applyAlignment="1">
      <alignment vertical="center" wrapText="1"/>
    </xf>
    <xf numFmtId="0" fontId="65" fillId="19" borderId="36" xfId="0" applyFont="1" applyFill="1" applyBorder="1" applyAlignment="1">
      <alignment vertical="center" wrapText="1"/>
    </xf>
    <xf numFmtId="14" fontId="60" fillId="2" borderId="0" xfId="0" applyNumberFormat="1" applyFont="1" applyFill="1" applyAlignment="1">
      <alignment vertical="center"/>
    </xf>
    <xf numFmtId="167" fontId="0" fillId="0" borderId="44" xfId="0" applyNumberFormat="1" applyBorder="1" applyAlignment="1">
      <alignment vertical="center"/>
    </xf>
    <xf numFmtId="167" fontId="0" fillId="0" borderId="47" xfId="0" applyNumberFormat="1" applyBorder="1" applyAlignment="1">
      <alignment vertical="center"/>
    </xf>
    <xf numFmtId="44" fontId="0" fillId="3" borderId="38" xfId="0" applyNumberFormat="1" applyFill="1" applyBorder="1" applyAlignment="1">
      <alignment vertical="center"/>
    </xf>
    <xf numFmtId="167" fontId="75" fillId="0" borderId="5" xfId="0" applyNumberFormat="1" applyFont="1" applyBorder="1" applyAlignment="1" applyProtection="1">
      <alignment horizontal="center" vertical="center" wrapText="1"/>
      <protection locked="0"/>
    </xf>
    <xf numFmtId="167" fontId="76" fillId="2" borderId="63" xfId="5" applyNumberFormat="1" applyFont="1" applyFill="1" applyBorder="1" applyAlignment="1" applyProtection="1">
      <alignment horizontal="right" vertical="center"/>
      <protection locked="0"/>
    </xf>
    <xf numFmtId="167" fontId="80" fillId="0" borderId="0" xfId="0" applyNumberFormat="1" applyFont="1" applyAlignment="1">
      <alignment horizontal="right"/>
    </xf>
    <xf numFmtId="0" fontId="68" fillId="3" borderId="48" xfId="0" applyFont="1" applyFill="1" applyBorder="1"/>
    <xf numFmtId="0" fontId="55" fillId="0" borderId="0" xfId="0" applyFont="1" applyAlignment="1">
      <alignment vertical="center"/>
    </xf>
    <xf numFmtId="167" fontId="55" fillId="0" borderId="0" xfId="0" applyNumberFormat="1" applyFont="1" applyAlignment="1">
      <alignment vertical="center"/>
    </xf>
    <xf numFmtId="167" fontId="55" fillId="0" borderId="0" xfId="0" applyNumberFormat="1" applyFont="1" applyAlignment="1">
      <alignment horizontal="center" vertical="center"/>
    </xf>
    <xf numFmtId="43" fontId="0" fillId="0" borderId="0" xfId="7" applyFont="1" applyFill="1" applyBorder="1"/>
    <xf numFmtId="167" fontId="65" fillId="19" borderId="17" xfId="0" applyNumberFormat="1" applyFont="1" applyFill="1" applyBorder="1" applyAlignment="1">
      <alignment horizontal="center" vertical="center"/>
    </xf>
    <xf numFmtId="0" fontId="30" fillId="0" borderId="64" xfId="0" applyFont="1" applyBorder="1" applyAlignment="1">
      <alignment horizontal="center" vertical="center"/>
    </xf>
    <xf numFmtId="0" fontId="75" fillId="0" borderId="1" xfId="0" applyFont="1" applyBorder="1" applyAlignment="1" applyProtection="1">
      <alignment horizontal="center" vertical="center" wrapText="1"/>
      <protection locked="0"/>
    </xf>
    <xf numFmtId="1" fontId="75" fillId="0" borderId="1" xfId="0" applyNumberFormat="1" applyFont="1" applyBorder="1" applyAlignment="1" applyProtection="1">
      <alignment horizontal="center" vertical="center" wrapText="1"/>
      <protection locked="0"/>
    </xf>
    <xf numFmtId="167" fontId="75" fillId="0" borderId="1" xfId="0" applyNumberFormat="1" applyFont="1" applyBorder="1" applyAlignment="1" applyProtection="1">
      <alignment horizontal="center" vertical="center" wrapText="1"/>
      <protection locked="0"/>
    </xf>
    <xf numFmtId="167" fontId="75" fillId="2" borderId="5" xfId="0" applyNumberFormat="1" applyFont="1" applyFill="1" applyBorder="1" applyAlignment="1" applyProtection="1">
      <alignment horizontal="center" vertical="center" wrapText="1"/>
      <protection locked="0"/>
    </xf>
    <xf numFmtId="0" fontId="81" fillId="0" borderId="0" xfId="0" applyFont="1" applyAlignment="1">
      <alignment wrapText="1"/>
    </xf>
    <xf numFmtId="0" fontId="76" fillId="20" borderId="65" xfId="0" applyFont="1" applyFill="1" applyBorder="1" applyAlignment="1" applyProtection="1">
      <alignment horizontal="center" vertical="center"/>
      <protection locked="0"/>
    </xf>
    <xf numFmtId="44" fontId="76" fillId="20" borderId="65" xfId="5" applyFont="1" applyFill="1" applyBorder="1" applyAlignment="1" applyProtection="1">
      <alignment horizontal="left" vertical="center"/>
      <protection locked="0"/>
    </xf>
    <xf numFmtId="1" fontId="76" fillId="20" borderId="65" xfId="5" applyNumberFormat="1" applyFont="1" applyFill="1" applyBorder="1" applyAlignment="1" applyProtection="1">
      <alignment horizontal="center" vertical="center"/>
      <protection locked="0"/>
    </xf>
    <xf numFmtId="0" fontId="76" fillId="20" borderId="65" xfId="5" applyNumberFormat="1" applyFont="1" applyFill="1" applyBorder="1" applyAlignment="1" applyProtection="1">
      <alignment horizontal="center" vertical="center"/>
      <protection locked="0"/>
    </xf>
    <xf numFmtId="167" fontId="76" fillId="0" borderId="65" xfId="0" applyNumberFormat="1" applyFont="1" applyBorder="1" applyAlignment="1" applyProtection="1">
      <alignment horizontal="right" vertical="center"/>
      <protection locked="0"/>
    </xf>
    <xf numFmtId="167" fontId="76" fillId="0" borderId="63" xfId="5" applyNumberFormat="1" applyFont="1" applyFill="1" applyBorder="1" applyAlignment="1" applyProtection="1">
      <alignment vertical="center"/>
      <protection locked="0"/>
    </xf>
    <xf numFmtId="0" fontId="80" fillId="0" borderId="0" xfId="0" applyFont="1"/>
    <xf numFmtId="0" fontId="80" fillId="0" borderId="0" xfId="0" applyFont="1" applyAlignment="1">
      <alignment vertical="center"/>
    </xf>
    <xf numFmtId="0" fontId="76" fillId="20" borderId="66" xfId="0" applyFont="1" applyFill="1" applyBorder="1" applyAlignment="1" applyProtection="1">
      <alignment horizontal="center" vertical="center"/>
      <protection locked="0"/>
    </xf>
    <xf numFmtId="44" fontId="76" fillId="20" borderId="66" xfId="5" applyFont="1" applyFill="1" applyBorder="1" applyAlignment="1" applyProtection="1">
      <alignment horizontal="left" vertical="center"/>
      <protection locked="0"/>
    </xf>
    <xf numFmtId="1" fontId="76" fillId="20" borderId="66" xfId="5" applyNumberFormat="1" applyFont="1" applyFill="1" applyBorder="1" applyAlignment="1" applyProtection="1">
      <alignment horizontal="center" vertical="center"/>
      <protection locked="0"/>
    </xf>
    <xf numFmtId="0" fontId="76" fillId="20" borderId="66" xfId="5" applyNumberFormat="1" applyFont="1" applyFill="1" applyBorder="1" applyAlignment="1" applyProtection="1">
      <alignment horizontal="center" vertical="center"/>
      <protection locked="0"/>
    </xf>
    <xf numFmtId="167" fontId="76" fillId="0" borderId="66" xfId="0" applyNumberFormat="1" applyFont="1" applyBorder="1" applyAlignment="1" applyProtection="1">
      <alignment horizontal="right" vertical="center"/>
      <protection locked="0"/>
    </xf>
    <xf numFmtId="0" fontId="80" fillId="0" borderId="0" xfId="0" applyFont="1" applyAlignment="1">
      <alignment horizontal="center"/>
    </xf>
    <xf numFmtId="1" fontId="80" fillId="0" borderId="0" xfId="0" applyNumberFormat="1" applyFont="1" applyAlignment="1">
      <alignment horizontal="center"/>
    </xf>
    <xf numFmtId="0" fontId="80" fillId="0" borderId="0" xfId="0" applyFont="1" applyAlignment="1">
      <alignment horizontal="right"/>
    </xf>
    <xf numFmtId="167" fontId="81" fillId="0" borderId="1" xfId="0" applyNumberFormat="1" applyFont="1" applyBorder="1"/>
    <xf numFmtId="167" fontId="81" fillId="0" borderId="1" xfId="0" applyNumberFormat="1" applyFont="1" applyBorder="1" applyAlignment="1">
      <alignment horizontal="right"/>
    </xf>
    <xf numFmtId="167" fontId="80" fillId="0" borderId="0" xfId="0" applyNumberFormat="1" applyFont="1"/>
    <xf numFmtId="0" fontId="53" fillId="17" borderId="0" xfId="0" applyFont="1" applyFill="1" applyAlignment="1">
      <alignment horizontal="center" vertical="center" wrapText="1"/>
    </xf>
    <xf numFmtId="0" fontId="0" fillId="0" borderId="0" xfId="0" applyAlignment="1">
      <alignment horizontal="center" vertical="center"/>
    </xf>
    <xf numFmtId="0" fontId="53" fillId="17" borderId="0" xfId="0" applyFont="1" applyFill="1" applyAlignment="1">
      <alignment horizontal="center" vertical="center"/>
    </xf>
    <xf numFmtId="0" fontId="53" fillId="17" borderId="1" xfId="0" applyFont="1" applyFill="1" applyBorder="1" applyAlignment="1">
      <alignment horizontal="center" vertical="center"/>
    </xf>
    <xf numFmtId="0" fontId="82" fillId="24" borderId="1" xfId="0" applyFont="1" applyFill="1" applyBorder="1" applyAlignment="1">
      <alignment vertical="center" wrapText="1"/>
    </xf>
    <xf numFmtId="0" fontId="82" fillId="24" borderId="67" xfId="0" applyFont="1" applyFill="1" applyBorder="1" applyAlignment="1">
      <alignment vertical="center" wrapText="1"/>
    </xf>
    <xf numFmtId="0" fontId="0" fillId="24" borderId="1" xfId="0" applyFill="1" applyBorder="1" applyAlignment="1">
      <alignment horizontal="left"/>
    </xf>
    <xf numFmtId="0" fontId="0" fillId="24" borderId="1" xfId="0" applyFill="1" applyBorder="1" applyAlignment="1">
      <alignment vertical="center"/>
    </xf>
    <xf numFmtId="0" fontId="0" fillId="0" borderId="55" xfId="0" applyBorder="1" applyAlignment="1">
      <alignment vertical="center"/>
    </xf>
    <xf numFmtId="0" fontId="82" fillId="24" borderId="2" xfId="0" applyFont="1" applyFill="1" applyBorder="1" applyAlignment="1">
      <alignment vertical="center" wrapText="1"/>
    </xf>
    <xf numFmtId="0" fontId="53" fillId="17" borderId="0" xfId="0" applyFont="1" applyFill="1" applyAlignment="1">
      <alignment horizontal="center" wrapText="1"/>
    </xf>
    <xf numFmtId="0" fontId="0" fillId="24" borderId="1" xfId="0" applyFill="1" applyBorder="1" applyAlignment="1">
      <alignment horizontal="right"/>
    </xf>
    <xf numFmtId="0" fontId="0" fillId="24" borderId="1" xfId="0" applyFill="1" applyBorder="1"/>
    <xf numFmtId="0" fontId="0" fillId="24" borderId="3" xfId="0" applyFill="1" applyBorder="1"/>
    <xf numFmtId="0" fontId="0" fillId="24" borderId="3" xfId="0" applyFill="1" applyBorder="1" applyAlignment="1">
      <alignment vertical="center"/>
    </xf>
    <xf numFmtId="0" fontId="75" fillId="0" borderId="5" xfId="0" applyFont="1" applyBorder="1" applyAlignment="1" applyProtection="1">
      <alignment horizontal="center" vertical="center" wrapText="1"/>
      <protection locked="0"/>
    </xf>
    <xf numFmtId="0" fontId="75" fillId="0" borderId="4" xfId="0" applyFont="1" applyBorder="1" applyAlignment="1" applyProtection="1">
      <alignment horizontal="center" vertical="center" wrapText="1"/>
      <protection locked="0"/>
    </xf>
    <xf numFmtId="14" fontId="76" fillId="20" borderId="65" xfId="0" applyNumberFormat="1" applyFont="1" applyFill="1" applyBorder="1" applyAlignment="1" applyProtection="1">
      <alignment vertical="center" wrapText="1"/>
      <protection locked="0"/>
    </xf>
    <xf numFmtId="0" fontId="76" fillId="20" borderId="65" xfId="0" applyFont="1" applyFill="1" applyBorder="1" applyAlignment="1" applyProtection="1">
      <alignment horizontal="left" vertical="center"/>
      <protection locked="0"/>
    </xf>
    <xf numFmtId="170" fontId="76" fillId="20" borderId="65" xfId="0" applyNumberFormat="1" applyFont="1" applyFill="1" applyBorder="1" applyAlignment="1" applyProtection="1">
      <alignment horizontal="center" vertical="center"/>
      <protection locked="0"/>
    </xf>
    <xf numFmtId="167" fontId="76" fillId="20" borderId="63" xfId="5" applyNumberFormat="1" applyFont="1" applyFill="1" applyBorder="1" applyAlignment="1" applyProtection="1">
      <alignment vertical="center"/>
      <protection locked="0"/>
    </xf>
    <xf numFmtId="0" fontId="76" fillId="20" borderId="65" xfId="0" applyFont="1" applyFill="1" applyBorder="1" applyAlignment="1" applyProtection="1">
      <alignment vertical="center" wrapText="1"/>
      <protection locked="0"/>
    </xf>
    <xf numFmtId="170" fontId="76" fillId="20" borderId="68" xfId="0" applyNumberFormat="1" applyFont="1" applyFill="1" applyBorder="1" applyAlignment="1" applyProtection="1">
      <alignment horizontal="center" vertical="center"/>
      <protection locked="0"/>
    </xf>
    <xf numFmtId="0" fontId="76" fillId="20" borderId="68" xfId="0" applyFont="1" applyFill="1" applyBorder="1" applyAlignment="1" applyProtection="1">
      <alignment vertical="center" wrapText="1"/>
      <protection locked="0"/>
    </xf>
    <xf numFmtId="167" fontId="76" fillId="20" borderId="3" xfId="5" applyNumberFormat="1" applyFont="1" applyFill="1" applyBorder="1" applyAlignment="1" applyProtection="1">
      <alignment vertical="center"/>
      <protection locked="0"/>
    </xf>
    <xf numFmtId="0" fontId="81" fillId="0" borderId="1" xfId="0" applyFont="1" applyBorder="1" applyAlignment="1">
      <alignment horizontal="center"/>
    </xf>
    <xf numFmtId="0" fontId="80" fillId="0" borderId="0" xfId="0" applyFont="1" applyAlignment="1">
      <alignment horizontal="left"/>
    </xf>
    <xf numFmtId="0" fontId="81" fillId="0" borderId="1" xfId="0" applyFont="1" applyBorder="1" applyAlignment="1" applyProtection="1">
      <alignment horizontal="center" vertical="center" wrapText="1"/>
      <protection locked="0"/>
    </xf>
    <xf numFmtId="0" fontId="81" fillId="0" borderId="4" xfId="0" applyFont="1" applyBorder="1" applyAlignment="1" applyProtection="1">
      <alignment horizontal="center" vertical="center" wrapText="1"/>
      <protection locked="0"/>
    </xf>
    <xf numFmtId="167" fontId="81" fillId="0" borderId="5" xfId="0" applyNumberFormat="1" applyFont="1" applyBorder="1" applyAlignment="1" applyProtection="1">
      <alignment horizontal="center" vertical="center" wrapText="1"/>
      <protection locked="0"/>
    </xf>
    <xf numFmtId="167" fontId="57" fillId="2" borderId="5" xfId="0" applyNumberFormat="1" applyFont="1" applyFill="1" applyBorder="1" applyAlignment="1" applyProtection="1">
      <alignment horizontal="center" vertical="center" wrapText="1"/>
      <protection locked="0"/>
    </xf>
    <xf numFmtId="0" fontId="80" fillId="20" borderId="65" xfId="0" applyFont="1" applyFill="1" applyBorder="1" applyAlignment="1" applyProtection="1">
      <alignment horizontal="center" vertical="center"/>
      <protection locked="0"/>
    </xf>
    <xf numFmtId="0" fontId="80" fillId="20" borderId="65" xfId="0" applyFont="1" applyFill="1" applyBorder="1" applyAlignment="1" applyProtection="1">
      <alignment vertical="center"/>
      <protection locked="0"/>
    </xf>
    <xf numFmtId="0" fontId="80" fillId="20" borderId="65" xfId="0" applyFont="1" applyFill="1" applyBorder="1" applyAlignment="1" applyProtection="1">
      <alignment vertical="center" wrapText="1"/>
      <protection locked="0"/>
    </xf>
    <xf numFmtId="0" fontId="80" fillId="20" borderId="65" xfId="0" applyFont="1" applyFill="1" applyBorder="1" applyAlignment="1" applyProtection="1">
      <alignment horizontal="right" vertical="center"/>
      <protection locked="0"/>
    </xf>
    <xf numFmtId="170" fontId="80" fillId="20" borderId="65" xfId="0" applyNumberFormat="1" applyFont="1" applyFill="1" applyBorder="1" applyAlignment="1" applyProtection="1">
      <alignment horizontal="center" vertical="center"/>
      <protection locked="0"/>
    </xf>
    <xf numFmtId="167" fontId="80" fillId="20" borderId="63" xfId="5" applyNumberFormat="1" applyFont="1" applyFill="1" applyBorder="1" applyAlignment="1" applyProtection="1">
      <alignment vertical="center"/>
      <protection locked="0"/>
    </xf>
    <xf numFmtId="167" fontId="83" fillId="2" borderId="65" xfId="5" applyNumberFormat="1" applyFont="1" applyFill="1" applyBorder="1" applyAlignment="1" applyProtection="1">
      <alignment horizontal="right" vertical="center"/>
      <protection locked="0"/>
    </xf>
    <xf numFmtId="0" fontId="80" fillId="20" borderId="65" xfId="0" applyFont="1" applyFill="1" applyBorder="1" applyAlignment="1" applyProtection="1">
      <alignment horizontal="left" vertical="center"/>
      <protection locked="0"/>
    </xf>
    <xf numFmtId="0" fontId="4" fillId="0" borderId="0" xfId="0" applyFont="1" applyAlignment="1">
      <alignment vertical="center"/>
    </xf>
    <xf numFmtId="167" fontId="84" fillId="0" borderId="63" xfId="5" applyNumberFormat="1" applyFont="1" applyFill="1" applyBorder="1" applyAlignment="1" applyProtection="1">
      <alignment vertical="center"/>
      <protection locked="0"/>
    </xf>
    <xf numFmtId="167" fontId="85" fillId="2" borderId="65" xfId="5" applyNumberFormat="1" applyFont="1" applyFill="1" applyBorder="1" applyAlignment="1" applyProtection="1">
      <alignment horizontal="right" vertical="center"/>
      <protection locked="0"/>
    </xf>
    <xf numFmtId="167" fontId="84" fillId="2" borderId="63" xfId="5" applyNumberFormat="1" applyFont="1" applyFill="1" applyBorder="1" applyAlignment="1" applyProtection="1">
      <alignment horizontal="right" vertical="center"/>
      <protection locked="0"/>
    </xf>
    <xf numFmtId="0" fontId="28" fillId="0" borderId="0" xfId="0" applyFont="1" applyAlignment="1">
      <alignment vertical="center"/>
    </xf>
    <xf numFmtId="170" fontId="80" fillId="20" borderId="68" xfId="0" applyNumberFormat="1" applyFont="1" applyFill="1" applyBorder="1" applyAlignment="1" applyProtection="1">
      <alignment horizontal="center" vertical="center"/>
      <protection locked="0"/>
    </xf>
    <xf numFmtId="167" fontId="80" fillId="20" borderId="3" xfId="5" applyNumberFormat="1" applyFont="1" applyFill="1" applyBorder="1" applyAlignment="1" applyProtection="1">
      <alignment vertical="center"/>
      <protection locked="0"/>
    </xf>
    <xf numFmtId="167" fontId="76" fillId="0" borderId="3" xfId="5" applyNumberFormat="1" applyFont="1" applyFill="1" applyBorder="1" applyAlignment="1" applyProtection="1">
      <alignment vertical="center"/>
      <protection locked="0"/>
    </xf>
    <xf numFmtId="167" fontId="5" fillId="0" borderId="1" xfId="0" applyNumberFormat="1" applyFont="1" applyBorder="1"/>
    <xf numFmtId="167" fontId="4" fillId="0" borderId="0" xfId="0" applyNumberFormat="1" applyFont="1"/>
    <xf numFmtId="0" fontId="76" fillId="20" borderId="68" xfId="0" applyFont="1" applyFill="1" applyBorder="1" applyAlignment="1" applyProtection="1">
      <alignment horizontal="center" vertical="center"/>
      <protection locked="0"/>
    </xf>
    <xf numFmtId="0" fontId="82" fillId="0" borderId="0" xfId="0" applyFont="1" applyAlignment="1">
      <alignment vertical="center" wrapText="1"/>
    </xf>
    <xf numFmtId="0" fontId="30" fillId="0" borderId="69" xfId="0" applyFont="1" applyBorder="1" applyAlignment="1">
      <alignment horizontal="center" vertical="center"/>
    </xf>
    <xf numFmtId="0" fontId="30" fillId="0" borderId="70" xfId="0" applyFont="1" applyBorder="1" applyAlignment="1">
      <alignment horizontal="center" vertical="center"/>
    </xf>
    <xf numFmtId="164" fontId="5" fillId="0" borderId="49" xfId="2" applyNumberFormat="1" applyFont="1" applyFill="1" applyBorder="1" applyAlignment="1">
      <alignment horizontal="center" vertical="center"/>
    </xf>
    <xf numFmtId="0" fontId="30" fillId="0" borderId="17" xfId="0" applyFont="1" applyBorder="1" applyAlignment="1">
      <alignment horizontal="center" vertical="center"/>
    </xf>
    <xf numFmtId="0" fontId="0" fillId="0" borderId="1" xfId="0" applyBorder="1"/>
    <xf numFmtId="0" fontId="0" fillId="5" borderId="1" xfId="0" applyFill="1" applyBorder="1"/>
    <xf numFmtId="171" fontId="0" fillId="5" borderId="1" xfId="5" applyNumberFormat="1" applyFont="1" applyFill="1" applyBorder="1"/>
    <xf numFmtId="171" fontId="0" fillId="0" borderId="1" xfId="5" applyNumberFormat="1" applyFont="1" applyBorder="1"/>
    <xf numFmtId="171" fontId="0" fillId="0" borderId="0" xfId="0" applyNumberFormat="1"/>
    <xf numFmtId="0" fontId="30" fillId="0" borderId="51" xfId="0" applyFont="1" applyBorder="1" applyAlignment="1">
      <alignment horizontal="center" vertical="center"/>
    </xf>
    <xf numFmtId="0" fontId="30" fillId="0" borderId="19" xfId="0" applyFont="1" applyBorder="1" applyAlignment="1">
      <alignment horizontal="center" vertical="center"/>
    </xf>
    <xf numFmtId="0" fontId="30" fillId="0" borderId="71" xfId="0" applyFont="1" applyBorder="1" applyAlignment="1">
      <alignment horizontal="center" vertical="center"/>
    </xf>
    <xf numFmtId="0" fontId="30" fillId="0" borderId="25" xfId="0" applyFont="1" applyBorder="1" applyAlignment="1">
      <alignment horizontal="center" vertical="center"/>
    </xf>
    <xf numFmtId="164" fontId="5" fillId="0" borderId="17" xfId="2" applyNumberFormat="1" applyFont="1" applyFill="1" applyBorder="1" applyAlignment="1">
      <alignment horizontal="center" vertical="center"/>
    </xf>
    <xf numFmtId="0" fontId="30" fillId="0" borderId="17" xfId="0" applyFont="1" applyBorder="1" applyAlignment="1">
      <alignment horizontal="center" vertical="center" wrapText="1"/>
    </xf>
    <xf numFmtId="0" fontId="30" fillId="0" borderId="21" xfId="0" applyFont="1" applyBorder="1" applyAlignment="1">
      <alignment horizontal="center" vertical="center"/>
    </xf>
    <xf numFmtId="0" fontId="88" fillId="0" borderId="0" xfId="0" applyFont="1"/>
    <xf numFmtId="0" fontId="87" fillId="8" borderId="17" xfId="0" applyFont="1" applyFill="1" applyBorder="1" applyAlignment="1">
      <alignment vertical="center"/>
    </xf>
    <xf numFmtId="164" fontId="87" fillId="8" borderId="51" xfId="2" applyNumberFormat="1" applyFont="1" applyFill="1" applyBorder="1" applyAlignment="1">
      <alignment horizontal="center" vertical="center"/>
    </xf>
    <xf numFmtId="164" fontId="87" fillId="8" borderId="29" xfId="2" applyNumberFormat="1" applyFont="1" applyFill="1" applyBorder="1" applyAlignment="1">
      <alignment horizontal="center" vertical="center"/>
    </xf>
    <xf numFmtId="164" fontId="25" fillId="8" borderId="31" xfId="2" applyNumberFormat="1" applyFont="1" applyFill="1" applyBorder="1" applyAlignment="1">
      <alignment horizontal="center" vertical="center"/>
    </xf>
    <xf numFmtId="164" fontId="87" fillId="8" borderId="17" xfId="2" applyNumberFormat="1" applyFont="1" applyFill="1" applyBorder="1" applyAlignment="1">
      <alignment horizontal="center" vertical="center"/>
    </xf>
    <xf numFmtId="0" fontId="0" fillId="5" borderId="1" xfId="0" applyFill="1" applyBorder="1" applyAlignment="1">
      <alignment horizontal="left"/>
    </xf>
    <xf numFmtId="0" fontId="0" fillId="0" borderId="1" xfId="0" applyBorder="1" applyAlignment="1">
      <alignment horizontal="left"/>
    </xf>
    <xf numFmtId="9" fontId="89" fillId="8" borderId="22" xfId="4" applyFont="1" applyFill="1" applyBorder="1" applyAlignment="1">
      <alignment horizontal="center" vertical="center" wrapText="1"/>
    </xf>
    <xf numFmtId="9" fontId="56" fillId="8" borderId="22" xfId="4" applyFont="1" applyFill="1" applyBorder="1" applyAlignment="1">
      <alignment horizontal="center" vertical="center" wrapText="1"/>
    </xf>
    <xf numFmtId="174" fontId="56" fillId="8" borderId="70" xfId="5" applyNumberFormat="1" applyFont="1" applyFill="1" applyBorder="1" applyAlignment="1">
      <alignment horizontal="center" vertical="center" wrapText="1"/>
    </xf>
    <xf numFmtId="174" fontId="58" fillId="0" borderId="17" xfId="5" applyNumberFormat="1" applyFont="1" applyBorder="1" applyAlignment="1">
      <alignment horizontal="center" vertical="center"/>
    </xf>
    <xf numFmtId="164" fontId="87" fillId="8" borderId="31" xfId="0" applyNumberFormat="1" applyFont="1" applyFill="1" applyBorder="1" applyAlignment="1">
      <alignment horizontal="center" vertical="center"/>
    </xf>
    <xf numFmtId="10" fontId="87" fillId="8" borderId="17" xfId="4" applyNumberFormat="1" applyFont="1" applyFill="1" applyBorder="1" applyAlignment="1">
      <alignment horizontal="center" vertical="center"/>
    </xf>
    <xf numFmtId="0" fontId="44" fillId="5" borderId="10" xfId="0" applyFont="1" applyFill="1" applyBorder="1" applyAlignment="1" applyProtection="1">
      <alignment horizontal="left"/>
      <protection locked="0"/>
    </xf>
    <xf numFmtId="0" fontId="44" fillId="5" borderId="12" xfId="0" applyFont="1" applyFill="1" applyBorder="1" applyAlignment="1" applyProtection="1">
      <alignment horizontal="left"/>
      <protection locked="0"/>
    </xf>
    <xf numFmtId="165" fontId="19" fillId="5" borderId="1" xfId="1" applyFont="1" applyFill="1" applyBorder="1" applyAlignment="1" applyProtection="1">
      <alignment horizontal="left" vertical="center" wrapText="1"/>
      <protection locked="0"/>
    </xf>
    <xf numFmtId="168" fontId="2" fillId="7" borderId="1" xfId="5" applyNumberFormat="1" applyFont="1" applyFill="1" applyBorder="1" applyAlignment="1" applyProtection="1">
      <alignment horizontal="right" vertical="center" wrapText="1"/>
      <protection locked="0"/>
    </xf>
    <xf numFmtId="2" fontId="2" fillId="7" borderId="1" xfId="5" applyNumberFormat="1" applyFont="1" applyFill="1" applyBorder="1" applyAlignment="1" applyProtection="1">
      <alignment horizontal="right" vertical="center" wrapText="1"/>
      <protection locked="0"/>
    </xf>
    <xf numFmtId="44" fontId="3" fillId="5" borderId="1" xfId="5" applyFont="1" applyFill="1" applyBorder="1" applyAlignment="1" applyProtection="1">
      <alignment horizontal="center" vertical="center" wrapText="1"/>
      <protection locked="0"/>
    </xf>
    <xf numFmtId="165" fontId="3" fillId="5" borderId="1" xfId="1" applyFont="1" applyFill="1" applyBorder="1" applyAlignment="1" applyProtection="1">
      <alignment horizontal="left" vertical="center" wrapText="1"/>
      <protection locked="0"/>
    </xf>
    <xf numFmtId="0" fontId="2" fillId="5" borderId="1" xfId="0" applyFont="1" applyFill="1" applyBorder="1" applyAlignment="1" applyProtection="1">
      <alignment vertical="center"/>
      <protection locked="0"/>
    </xf>
    <xf numFmtId="168" fontId="2" fillId="5" borderId="1" xfId="0" applyNumberFormat="1" applyFont="1" applyFill="1" applyBorder="1" applyAlignment="1" applyProtection="1">
      <alignment vertical="center"/>
      <protection locked="0"/>
    </xf>
    <xf numFmtId="168" fontId="2" fillId="3" borderId="1" xfId="0" applyNumberFormat="1" applyFont="1" applyFill="1" applyBorder="1" applyAlignment="1">
      <alignment vertical="center"/>
    </xf>
    <xf numFmtId="164" fontId="5" fillId="5" borderId="17" xfId="2" applyNumberFormat="1" applyFont="1" applyFill="1" applyBorder="1" applyAlignment="1" applyProtection="1">
      <alignment horizontal="center" vertical="center"/>
      <protection locked="0"/>
    </xf>
    <xf numFmtId="164" fontId="26" fillId="5" borderId="14" xfId="0" applyNumberFormat="1" applyFont="1" applyFill="1" applyBorder="1" applyAlignment="1" applyProtection="1">
      <alignment horizontal="center" vertical="center" wrapText="1"/>
      <protection locked="0"/>
    </xf>
    <xf numFmtId="164" fontId="26" fillId="5" borderId="17" xfId="0" applyNumberFormat="1" applyFont="1" applyFill="1" applyBorder="1" applyAlignment="1" applyProtection="1">
      <alignment horizontal="center" vertical="center" wrapText="1"/>
      <protection locked="0"/>
    </xf>
    <xf numFmtId="9" fontId="5" fillId="0" borderId="33" xfId="4" applyFont="1" applyFill="1" applyBorder="1" applyAlignment="1">
      <alignment horizontal="center" vertical="center"/>
    </xf>
    <xf numFmtId="164" fontId="5" fillId="0" borderId="18" xfId="2" applyNumberFormat="1" applyFont="1" applyFill="1" applyBorder="1" applyAlignment="1">
      <alignment horizontal="center" vertical="center" wrapText="1"/>
    </xf>
    <xf numFmtId="0" fontId="87" fillId="8" borderId="17" xfId="0" applyFont="1" applyFill="1" applyBorder="1" applyAlignment="1">
      <alignment horizontal="center" wrapText="1"/>
    </xf>
    <xf numFmtId="9" fontId="56" fillId="8" borderId="70" xfId="4" applyFont="1" applyFill="1" applyBorder="1" applyAlignment="1">
      <alignment horizontal="center" vertical="center" wrapText="1"/>
    </xf>
    <xf numFmtId="10" fontId="58" fillId="0" borderId="17" xfId="4" applyNumberFormat="1" applyFont="1" applyBorder="1" applyAlignment="1">
      <alignment horizontal="center" vertical="center"/>
    </xf>
    <xf numFmtId="10" fontId="56" fillId="8" borderId="24" xfId="4" applyNumberFormat="1" applyFont="1" applyFill="1" applyBorder="1" applyAlignment="1">
      <alignment horizontal="center" vertical="center" wrapText="1"/>
    </xf>
    <xf numFmtId="10" fontId="92" fillId="8" borderId="24" xfId="4" applyNumberFormat="1" applyFont="1" applyFill="1" applyBorder="1" applyAlignment="1">
      <alignment horizontal="center" vertical="center" wrapText="1"/>
    </xf>
    <xf numFmtId="169" fontId="92" fillId="0" borderId="0" xfId="8" applyNumberFormat="1" applyFont="1" applyFill="1" applyBorder="1" applyAlignment="1">
      <alignment horizontal="center" vertical="center"/>
    </xf>
    <xf numFmtId="0" fontId="5" fillId="0" borderId="17" xfId="0" applyFont="1" applyBorder="1" applyAlignment="1">
      <alignment vertical="center" wrapText="1"/>
    </xf>
    <xf numFmtId="5" fontId="45" fillId="10" borderId="73" xfId="0" applyNumberFormat="1" applyFont="1" applyFill="1" applyBorder="1"/>
    <xf numFmtId="169" fontId="20" fillId="8" borderId="74" xfId="2" applyNumberFormat="1" applyFont="1" applyFill="1" applyBorder="1" applyAlignment="1">
      <alignment horizontal="center" vertical="center"/>
    </xf>
    <xf numFmtId="5" fontId="45" fillId="10" borderId="75" xfId="0" applyNumberFormat="1" applyFont="1" applyFill="1" applyBorder="1"/>
    <xf numFmtId="169" fontId="10" fillId="5" borderId="17" xfId="8" applyNumberFormat="1" applyFont="1" applyFill="1" applyBorder="1" applyAlignment="1" applyProtection="1">
      <alignment horizontal="center" vertical="center"/>
      <protection locked="0"/>
    </xf>
    <xf numFmtId="0" fontId="0" fillId="3" borderId="0" xfId="0" applyFill="1" applyAlignment="1">
      <alignment horizontal="left" vertical="center" wrapText="1"/>
    </xf>
    <xf numFmtId="0" fontId="11" fillId="3" borderId="0" xfId="0" applyFont="1" applyFill="1"/>
    <xf numFmtId="0" fontId="9" fillId="3" borderId="0" xfId="3" applyFill="1" applyAlignment="1">
      <alignment wrapText="1"/>
    </xf>
    <xf numFmtId="0" fontId="4" fillId="3" borderId="0" xfId="0" applyFont="1" applyFill="1"/>
    <xf numFmtId="0" fontId="9" fillId="3" borderId="0" xfId="3" applyFill="1"/>
    <xf numFmtId="43" fontId="20" fillId="3" borderId="0" xfId="2" applyFont="1" applyFill="1" applyBorder="1" applyAlignment="1">
      <alignment vertical="center"/>
    </xf>
    <xf numFmtId="168" fontId="20" fillId="3" borderId="0" xfId="2" applyNumberFormat="1" applyFont="1" applyFill="1" applyBorder="1" applyAlignment="1">
      <alignment vertical="center"/>
    </xf>
    <xf numFmtId="0" fontId="45" fillId="3" borderId="0" xfId="0" applyFont="1" applyFill="1" applyAlignment="1">
      <alignment horizontal="right"/>
    </xf>
    <xf numFmtId="164" fontId="57" fillId="9" borderId="17" xfId="0" applyNumberFormat="1" applyFont="1" applyFill="1" applyBorder="1" applyAlignment="1">
      <alignment vertical="center"/>
    </xf>
    <xf numFmtId="5" fontId="45" fillId="3" borderId="0" xfId="2" applyNumberFormat="1" applyFont="1" applyFill="1" applyBorder="1" applyAlignment="1">
      <alignment vertical="center"/>
    </xf>
    <xf numFmtId="164" fontId="5" fillId="5" borderId="20" xfId="2" applyNumberFormat="1" applyFont="1" applyFill="1" applyBorder="1" applyAlignment="1" applyProtection="1">
      <alignment horizontal="center" vertical="center"/>
      <protection locked="0"/>
    </xf>
    <xf numFmtId="164" fontId="5" fillId="0" borderId="17" xfId="2" applyNumberFormat="1" applyFont="1" applyBorder="1" applyAlignment="1">
      <alignment horizontal="center" vertical="center"/>
    </xf>
    <xf numFmtId="9" fontId="58" fillId="0" borderId="17" xfId="4" applyFont="1" applyFill="1" applyBorder="1" applyAlignment="1">
      <alignment horizontal="center" vertical="center"/>
    </xf>
    <xf numFmtId="9" fontId="58" fillId="0" borderId="20" xfId="4" applyFont="1" applyFill="1" applyBorder="1" applyAlignment="1">
      <alignment horizontal="center" vertical="center"/>
    </xf>
    <xf numFmtId="10" fontId="58" fillId="0" borderId="20" xfId="4" applyNumberFormat="1" applyFont="1" applyBorder="1" applyAlignment="1">
      <alignment horizontal="center" vertical="center"/>
    </xf>
    <xf numFmtId="43" fontId="45" fillId="14" borderId="17" xfId="2" applyFont="1" applyFill="1" applyBorder="1" applyAlignment="1">
      <alignment vertical="center"/>
    </xf>
    <xf numFmtId="0" fontId="35" fillId="3" borderId="0" xfId="0" applyFont="1" applyFill="1" applyAlignment="1">
      <alignment horizontal="left"/>
    </xf>
    <xf numFmtId="0" fontId="31" fillId="3" borderId="0" xfId="0" applyFont="1" applyFill="1" applyAlignment="1">
      <alignment horizontal="right"/>
    </xf>
    <xf numFmtId="0" fontId="31" fillId="3" borderId="0" xfId="0" applyFont="1" applyFill="1" applyAlignment="1">
      <alignment vertical="top" wrapText="1"/>
    </xf>
    <xf numFmtId="0" fontId="31" fillId="3" borderId="0" xfId="0" applyFont="1" applyFill="1" applyAlignment="1">
      <alignment horizontal="left" vertical="top" wrapText="1"/>
    </xf>
    <xf numFmtId="0" fontId="32" fillId="3" borderId="0" xfId="0" applyFont="1" applyFill="1" applyAlignment="1">
      <alignment horizontal="center"/>
    </xf>
    <xf numFmtId="14" fontId="32" fillId="3" borderId="0" xfId="0" applyNumberFormat="1" applyFont="1" applyFill="1" applyAlignment="1">
      <alignment horizontal="left"/>
    </xf>
    <xf numFmtId="164" fontId="31" fillId="3" borderId="0" xfId="0" applyNumberFormat="1" applyFont="1" applyFill="1" applyAlignment="1">
      <alignment vertical="top" wrapText="1"/>
    </xf>
    <xf numFmtId="0" fontId="90" fillId="3" borderId="0" xfId="0" applyFont="1" applyFill="1" applyAlignment="1">
      <alignment horizontal="left" vertical="top"/>
    </xf>
    <xf numFmtId="0" fontId="74" fillId="3" borderId="0" xfId="0" applyFont="1" applyFill="1"/>
    <xf numFmtId="0" fontId="29" fillId="3" borderId="0" xfId="0" applyFont="1" applyFill="1" applyAlignment="1">
      <alignment horizontal="left" vertical="top"/>
    </xf>
    <xf numFmtId="0" fontId="0" fillId="3" borderId="0" xfId="0" applyFill="1" applyAlignment="1">
      <alignment wrapText="1"/>
    </xf>
    <xf numFmtId="43" fontId="0" fillId="3" borderId="0" xfId="2" applyFont="1" applyFill="1"/>
    <xf numFmtId="173" fontId="90" fillId="3" borderId="0" xfId="2" applyNumberFormat="1" applyFont="1" applyFill="1" applyBorder="1" applyAlignment="1">
      <alignment horizontal="center" vertical="center" wrapText="1"/>
    </xf>
    <xf numFmtId="166" fontId="88" fillId="3" borderId="0" xfId="0" applyNumberFormat="1" applyFont="1" applyFill="1"/>
    <xf numFmtId="164" fontId="88" fillId="3" borderId="0" xfId="0" applyNumberFormat="1" applyFont="1" applyFill="1"/>
    <xf numFmtId="0" fontId="88" fillId="3" borderId="0" xfId="0" applyFont="1" applyFill="1"/>
    <xf numFmtId="0" fontId="28" fillId="3" borderId="0" xfId="0" applyFont="1" applyFill="1" applyAlignment="1">
      <alignment wrapText="1"/>
    </xf>
    <xf numFmtId="43" fontId="28" fillId="3" borderId="0" xfId="2" applyFont="1" applyFill="1" applyAlignment="1">
      <alignment wrapText="1"/>
    </xf>
    <xf numFmtId="164" fontId="25" fillId="3" borderId="0" xfId="0" applyNumberFormat="1" applyFont="1" applyFill="1" applyAlignment="1">
      <alignment horizontal="center" vertical="center"/>
    </xf>
    <xf numFmtId="43" fontId="25" fillId="3" borderId="0" xfId="2" applyFont="1" applyFill="1" applyBorder="1" applyAlignment="1">
      <alignment horizontal="center" vertical="center"/>
    </xf>
    <xf numFmtId="10" fontId="25" fillId="3" borderId="0" xfId="4" applyNumberFormat="1" applyFont="1" applyFill="1" applyBorder="1" applyAlignment="1">
      <alignment horizontal="center" vertical="center"/>
    </xf>
    <xf numFmtId="0" fontId="29" fillId="3" borderId="0" xfId="0" applyFont="1" applyFill="1"/>
    <xf numFmtId="166" fontId="29" fillId="3" borderId="0" xfId="0" applyNumberFormat="1" applyFont="1" applyFill="1"/>
    <xf numFmtId="167" fontId="36" fillId="3" borderId="0" xfId="0" applyNumberFormat="1" applyFont="1" applyFill="1" applyAlignment="1">
      <alignment horizontal="center" vertical="center" wrapText="1"/>
    </xf>
    <xf numFmtId="9" fontId="5" fillId="0" borderId="18" xfId="4" applyFont="1" applyFill="1" applyBorder="1" applyAlignment="1">
      <alignment horizontal="center" vertical="center" wrapText="1"/>
    </xf>
    <xf numFmtId="9" fontId="5" fillId="0" borderId="17" xfId="4" applyFont="1" applyFill="1" applyBorder="1" applyAlignment="1">
      <alignment horizontal="center" vertical="center" wrapText="1"/>
    </xf>
    <xf numFmtId="0" fontId="44" fillId="5" borderId="82" xfId="0" applyFont="1" applyFill="1" applyBorder="1" applyAlignment="1" applyProtection="1">
      <alignment horizontal="left"/>
      <protection locked="0"/>
    </xf>
    <xf numFmtId="0" fontId="91" fillId="0" borderId="0" xfId="0" applyFont="1"/>
    <xf numFmtId="0" fontId="5" fillId="3" borderId="48" xfId="0" applyFont="1" applyFill="1" applyBorder="1" applyAlignment="1">
      <alignment vertical="center" wrapText="1"/>
    </xf>
    <xf numFmtId="0" fontId="5" fillId="3" borderId="26" xfId="0" applyFont="1" applyFill="1" applyBorder="1" applyAlignment="1">
      <alignment vertical="center" wrapText="1"/>
    </xf>
    <xf numFmtId="0" fontId="5" fillId="3" borderId="30" xfId="0" applyFont="1" applyFill="1" applyBorder="1" applyAlignment="1">
      <alignment vertical="center" wrapText="1"/>
    </xf>
    <xf numFmtId="0" fontId="5" fillId="3" borderId="19" xfId="0" applyFont="1" applyFill="1" applyBorder="1" applyAlignment="1">
      <alignment vertical="center" wrapText="1"/>
    </xf>
    <xf numFmtId="164" fontId="87" fillId="4" borderId="29" xfId="2" applyNumberFormat="1" applyFont="1" applyFill="1" applyBorder="1" applyAlignment="1">
      <alignment horizontal="center" vertical="center"/>
    </xf>
    <xf numFmtId="164" fontId="53" fillId="4" borderId="16" xfId="2" applyNumberFormat="1" applyFont="1" applyFill="1" applyBorder="1" applyAlignment="1">
      <alignment horizontal="center" vertical="center"/>
    </xf>
    <xf numFmtId="164" fontId="86" fillId="15" borderId="15" xfId="2" applyNumberFormat="1" applyFont="1" applyFill="1" applyBorder="1" applyAlignment="1">
      <alignment horizontal="center" vertical="center"/>
    </xf>
    <xf numFmtId="174" fontId="58" fillId="4" borderId="24" xfId="5" applyNumberFormat="1" applyFont="1" applyFill="1" applyBorder="1" applyAlignment="1">
      <alignment horizontal="center" vertical="center" wrapText="1"/>
    </xf>
    <xf numFmtId="164" fontId="86" fillId="24" borderId="17" xfId="2" applyNumberFormat="1" applyFont="1" applyFill="1" applyBorder="1" applyAlignment="1">
      <alignment horizontal="center" vertical="center"/>
    </xf>
    <xf numFmtId="0" fontId="5" fillId="9" borderId="17" xfId="0" applyFont="1" applyFill="1" applyBorder="1" applyAlignment="1">
      <alignment vertical="center"/>
    </xf>
    <xf numFmtId="164" fontId="5" fillId="9" borderId="17" xfId="2" applyNumberFormat="1" applyFont="1" applyFill="1" applyBorder="1" applyAlignment="1">
      <alignment horizontal="center" vertical="center"/>
    </xf>
    <xf numFmtId="9" fontId="5" fillId="0" borderId="26" xfId="4" applyFont="1" applyFill="1" applyBorder="1" applyAlignment="1">
      <alignment horizontal="center" vertical="center"/>
    </xf>
    <xf numFmtId="164" fontId="5" fillId="0" borderId="26" xfId="2" applyNumberFormat="1" applyFont="1" applyFill="1" applyBorder="1" applyAlignment="1">
      <alignment horizontal="center" vertical="center"/>
    </xf>
    <xf numFmtId="9" fontId="58" fillId="0" borderId="21" xfId="4" applyFont="1" applyFill="1" applyBorder="1" applyAlignment="1">
      <alignment horizontal="center" vertical="center"/>
    </xf>
    <xf numFmtId="164" fontId="5" fillId="5" borderId="21" xfId="2" applyNumberFormat="1" applyFont="1" applyFill="1" applyBorder="1" applyAlignment="1" applyProtection="1">
      <alignment horizontal="center" vertical="center"/>
      <protection locked="0"/>
    </xf>
    <xf numFmtId="10" fontId="58" fillId="0" borderId="21" xfId="4" applyNumberFormat="1" applyFont="1" applyBorder="1" applyAlignment="1">
      <alignment horizontal="center" vertical="center"/>
    </xf>
    <xf numFmtId="174" fontId="58" fillId="0" borderId="21" xfId="5" applyNumberFormat="1" applyFont="1" applyBorder="1" applyAlignment="1">
      <alignment horizontal="center" vertical="center"/>
    </xf>
    <xf numFmtId="164" fontId="5" fillId="9" borderId="33" xfId="2" applyNumberFormat="1" applyFont="1" applyFill="1" applyBorder="1" applyAlignment="1">
      <alignment horizontal="center" vertical="center"/>
    </xf>
    <xf numFmtId="172" fontId="5" fillId="9" borderId="33" xfId="2" applyNumberFormat="1" applyFont="1" applyFill="1" applyBorder="1" applyAlignment="1">
      <alignment horizontal="center" vertical="center"/>
    </xf>
    <xf numFmtId="0" fontId="91" fillId="0" borderId="17" xfId="0" applyFont="1" applyBorder="1" applyAlignment="1">
      <alignment horizontal="center" vertical="center" wrapText="1"/>
    </xf>
    <xf numFmtId="0" fontId="27" fillId="0" borderId="31" xfId="0" applyFont="1" applyBorder="1" applyAlignment="1">
      <alignment horizontal="center" vertical="center" wrapText="1"/>
    </xf>
    <xf numFmtId="0" fontId="27" fillId="0" borderId="32" xfId="0" applyFont="1" applyBorder="1" applyAlignment="1">
      <alignment horizontal="center" vertical="center" wrapText="1"/>
    </xf>
    <xf numFmtId="0" fontId="27" fillId="0" borderId="33" xfId="0" applyFont="1" applyBorder="1" applyAlignment="1">
      <alignment horizontal="center" vertical="center" wrapText="1"/>
    </xf>
    <xf numFmtId="0" fontId="41" fillId="8" borderId="23" xfId="0" applyFont="1" applyFill="1" applyBorder="1" applyAlignment="1">
      <alignment horizontal="left" vertical="center"/>
    </xf>
    <xf numFmtId="0" fontId="41" fillId="8" borderId="0" xfId="0" applyFont="1" applyFill="1" applyAlignment="1">
      <alignment horizontal="left" vertical="center"/>
    </xf>
    <xf numFmtId="0" fontId="41" fillId="8" borderId="24" xfId="0" applyFont="1" applyFill="1" applyBorder="1" applyAlignment="1">
      <alignment horizontal="left" vertical="center"/>
    </xf>
    <xf numFmtId="0" fontId="38" fillId="2" borderId="23" xfId="0" applyFont="1" applyFill="1" applyBorder="1" applyAlignment="1">
      <alignment horizontal="left" vertical="top" wrapText="1"/>
    </xf>
    <xf numFmtId="0" fontId="39" fillId="2" borderId="0" xfId="0" applyFont="1" applyFill="1" applyAlignment="1">
      <alignment horizontal="left" vertical="top" wrapText="1"/>
    </xf>
    <xf numFmtId="0" fontId="39" fillId="2" borderId="24" xfId="0" applyFont="1" applyFill="1" applyBorder="1" applyAlignment="1">
      <alignment horizontal="left" vertical="top" wrapText="1"/>
    </xf>
    <xf numFmtId="0" fontId="12" fillId="2" borderId="25" xfId="0" applyFont="1" applyFill="1" applyBorder="1" applyAlignment="1">
      <alignment horizontal="left" vertical="top" wrapText="1"/>
    </xf>
    <xf numFmtId="0" fontId="14" fillId="2" borderId="30" xfId="0" applyFont="1" applyFill="1" applyBorder="1" applyAlignment="1">
      <alignment horizontal="left" vertical="top" wrapText="1"/>
    </xf>
    <xf numFmtId="0" fontId="14" fillId="2" borderId="19" xfId="0" applyFont="1" applyFill="1" applyBorder="1" applyAlignment="1">
      <alignment horizontal="left" vertical="top" wrapText="1"/>
    </xf>
    <xf numFmtId="43" fontId="45" fillId="14" borderId="31" xfId="2" applyFont="1" applyFill="1" applyBorder="1" applyAlignment="1">
      <alignment horizontal="right" vertical="center"/>
    </xf>
    <xf numFmtId="43" fontId="45" fillId="14" borderId="32" xfId="2" applyFont="1" applyFill="1" applyBorder="1" applyAlignment="1">
      <alignment horizontal="right" vertical="center"/>
    </xf>
    <xf numFmtId="43" fontId="45" fillId="14" borderId="33" xfId="2" applyFont="1" applyFill="1" applyBorder="1" applyAlignment="1">
      <alignment horizontal="right" vertical="center"/>
    </xf>
    <xf numFmtId="0" fontId="24" fillId="8" borderId="31" xfId="0" applyFont="1" applyFill="1" applyBorder="1" applyAlignment="1">
      <alignment horizontal="right" vertical="center" wrapText="1"/>
    </xf>
    <xf numFmtId="0" fontId="24" fillId="8" borderId="32" xfId="0" applyFont="1" applyFill="1" applyBorder="1" applyAlignment="1">
      <alignment horizontal="right" vertical="center" wrapText="1"/>
    </xf>
    <xf numFmtId="0" fontId="24" fillId="8" borderId="33" xfId="0" applyFont="1" applyFill="1" applyBorder="1" applyAlignment="1">
      <alignment horizontal="right" vertical="center" wrapText="1"/>
    </xf>
    <xf numFmtId="43" fontId="21" fillId="9" borderId="2" xfId="2" applyFont="1" applyFill="1" applyBorder="1" applyAlignment="1">
      <alignment horizontal="right" vertical="center"/>
    </xf>
    <xf numFmtId="43" fontId="21" fillId="9" borderId="4" xfId="2" applyFont="1" applyFill="1" applyBorder="1" applyAlignment="1">
      <alignment horizontal="right" vertical="center"/>
    </xf>
    <xf numFmtId="43" fontId="21" fillId="9" borderId="5" xfId="2" applyFont="1" applyFill="1" applyBorder="1" applyAlignment="1">
      <alignment horizontal="right" vertical="center"/>
    </xf>
    <xf numFmtId="165" fontId="3" fillId="5" borderId="1" xfId="1" applyFont="1" applyFill="1" applyBorder="1" applyAlignment="1" applyProtection="1">
      <alignment horizontal="center" vertical="center" wrapText="1"/>
      <protection locked="0"/>
    </xf>
    <xf numFmtId="0" fontId="20" fillId="8" borderId="27" xfId="0" applyFont="1" applyFill="1" applyBorder="1" applyAlignment="1">
      <alignment horizontal="center" vertical="center" wrapText="1"/>
    </xf>
    <xf numFmtId="0" fontId="20" fillId="8" borderId="3" xfId="0" applyFont="1" applyFill="1" applyBorder="1" applyAlignment="1">
      <alignment horizontal="center" vertical="center" wrapText="1"/>
    </xf>
    <xf numFmtId="0" fontId="20" fillId="8" borderId="28" xfId="0" applyFont="1" applyFill="1" applyBorder="1" applyAlignment="1">
      <alignment horizontal="center" vertical="center" wrapText="1"/>
    </xf>
    <xf numFmtId="0" fontId="26" fillId="9" borderId="1" xfId="0" applyFont="1" applyFill="1" applyBorder="1" applyAlignment="1">
      <alignment horizontal="center" vertical="center" wrapText="1"/>
    </xf>
    <xf numFmtId="0" fontId="26" fillId="9" borderId="2" xfId="0" applyFont="1" applyFill="1" applyBorder="1" applyAlignment="1">
      <alignment horizontal="center" vertical="center" wrapText="1"/>
    </xf>
    <xf numFmtId="0" fontId="26" fillId="9" borderId="5" xfId="0" applyFont="1" applyFill="1" applyBorder="1" applyAlignment="1">
      <alignment horizontal="center" vertical="center" wrapText="1"/>
    </xf>
    <xf numFmtId="0" fontId="26" fillId="9" borderId="2" xfId="0" applyFont="1" applyFill="1" applyBorder="1" applyAlignment="1">
      <alignment horizontal="center" vertical="center"/>
    </xf>
    <xf numFmtId="0" fontId="26" fillId="9" borderId="5" xfId="0" applyFont="1" applyFill="1" applyBorder="1" applyAlignment="1">
      <alignment horizontal="center" vertical="center"/>
    </xf>
    <xf numFmtId="0" fontId="2" fillId="5" borderId="2" xfId="0" applyFont="1" applyFill="1" applyBorder="1" applyAlignment="1" applyProtection="1">
      <alignment horizontal="center" vertical="center"/>
      <protection locked="0"/>
    </xf>
    <xf numFmtId="0" fontId="2" fillId="5" borderId="5" xfId="0" applyFont="1" applyFill="1" applyBorder="1" applyAlignment="1" applyProtection="1">
      <alignment horizontal="center" vertical="center"/>
      <protection locked="0"/>
    </xf>
    <xf numFmtId="0" fontId="35" fillId="3" borderId="72" xfId="0" applyFont="1" applyFill="1" applyBorder="1" applyAlignment="1">
      <alignment horizontal="left"/>
    </xf>
    <xf numFmtId="0" fontId="35" fillId="3" borderId="0" xfId="0" applyFont="1" applyFill="1" applyAlignment="1">
      <alignment horizontal="left"/>
    </xf>
    <xf numFmtId="165" fontId="3" fillId="3" borderId="2" xfId="1" applyFont="1" applyFill="1" applyBorder="1" applyAlignment="1" applyProtection="1">
      <alignment horizontal="center" vertical="center" wrapText="1"/>
    </xf>
    <xf numFmtId="165" fontId="3" fillId="3" borderId="5" xfId="1" applyFont="1" applyFill="1" applyBorder="1" applyAlignment="1" applyProtection="1">
      <alignment horizontal="center" vertical="center" wrapText="1"/>
    </xf>
    <xf numFmtId="0" fontId="2" fillId="3" borderId="2" xfId="0" applyFont="1" applyFill="1" applyBorder="1" applyAlignment="1">
      <alignment horizontal="center" vertical="center"/>
    </xf>
    <xf numFmtId="0" fontId="2" fillId="3" borderId="5" xfId="0" applyFont="1" applyFill="1" applyBorder="1" applyAlignment="1">
      <alignment horizontal="center" vertical="center"/>
    </xf>
    <xf numFmtId="0" fontId="54" fillId="16" borderId="0" xfId="0" applyFont="1" applyFill="1" applyAlignment="1">
      <alignment horizontal="center" vertical="center" wrapText="1"/>
    </xf>
    <xf numFmtId="0" fontId="57" fillId="5" borderId="31" xfId="0" applyFont="1" applyFill="1" applyBorder="1" applyAlignment="1">
      <alignment horizontal="right" vertical="center" wrapText="1"/>
    </xf>
    <xf numFmtId="0" fontId="57" fillId="5" borderId="32" xfId="0" applyFont="1" applyFill="1" applyBorder="1" applyAlignment="1">
      <alignment horizontal="right" vertical="center" wrapText="1"/>
    </xf>
    <xf numFmtId="0" fontId="57" fillId="5" borderId="33" xfId="0" applyFont="1" applyFill="1" applyBorder="1" applyAlignment="1">
      <alignment horizontal="right" vertical="center" wrapText="1"/>
    </xf>
    <xf numFmtId="0" fontId="45" fillId="10" borderId="76" xfId="0" applyFont="1" applyFill="1" applyBorder="1" applyAlignment="1">
      <alignment horizontal="right" wrapText="1"/>
    </xf>
    <xf numFmtId="0" fontId="45" fillId="10" borderId="77" xfId="0" applyFont="1" applyFill="1" applyBorder="1" applyAlignment="1">
      <alignment horizontal="right" wrapText="1"/>
    </xf>
    <xf numFmtId="0" fontId="45" fillId="10" borderId="78" xfId="0" applyFont="1" applyFill="1" applyBorder="1" applyAlignment="1">
      <alignment horizontal="right" wrapText="1"/>
    </xf>
    <xf numFmtId="0" fontId="45" fillId="10" borderId="79" xfId="0" applyFont="1" applyFill="1" applyBorder="1" applyAlignment="1">
      <alignment horizontal="right" wrapText="1"/>
    </xf>
    <xf numFmtId="0" fontId="45" fillId="10" borderId="80" xfId="0" applyFont="1" applyFill="1" applyBorder="1" applyAlignment="1">
      <alignment horizontal="right" wrapText="1"/>
    </xf>
    <xf numFmtId="0" fontId="45" fillId="10" borderId="81" xfId="0" applyFont="1" applyFill="1" applyBorder="1" applyAlignment="1">
      <alignment horizontal="right" wrapText="1"/>
    </xf>
    <xf numFmtId="0" fontId="52" fillId="3" borderId="0" xfId="0" applyFont="1" applyFill="1" applyAlignment="1">
      <alignment horizontal="center" vertical="center"/>
    </xf>
    <xf numFmtId="0" fontId="24" fillId="8" borderId="1" xfId="0" applyFont="1" applyFill="1" applyBorder="1" applyAlignment="1">
      <alignment horizontal="center" vertical="center" wrapText="1"/>
    </xf>
    <xf numFmtId="0" fontId="20" fillId="8" borderId="1" xfId="0" applyFont="1" applyFill="1" applyBorder="1" applyAlignment="1">
      <alignment horizontal="center" vertical="center" wrapText="1"/>
    </xf>
    <xf numFmtId="43" fontId="53" fillId="3" borderId="0" xfId="2" applyFont="1" applyFill="1" applyBorder="1" applyAlignment="1">
      <alignment horizontal="right" vertical="center"/>
    </xf>
    <xf numFmtId="43" fontId="51" fillId="14" borderId="2" xfId="2" applyFont="1" applyFill="1" applyBorder="1" applyAlignment="1">
      <alignment horizontal="right" vertical="center"/>
    </xf>
    <xf numFmtId="43" fontId="51" fillId="14" borderId="4" xfId="2" applyFont="1" applyFill="1" applyBorder="1" applyAlignment="1">
      <alignment horizontal="right" vertical="center"/>
    </xf>
    <xf numFmtId="43" fontId="51" fillId="14" borderId="5" xfId="2" applyFont="1" applyFill="1" applyBorder="1" applyAlignment="1">
      <alignment horizontal="right" vertical="center"/>
    </xf>
    <xf numFmtId="167" fontId="36" fillId="0" borderId="0" xfId="0" applyNumberFormat="1" applyFont="1" applyAlignment="1">
      <alignment horizontal="center" vertical="center" wrapText="1"/>
    </xf>
    <xf numFmtId="0" fontId="24" fillId="8" borderId="2" xfId="0" applyFont="1" applyFill="1" applyBorder="1" applyAlignment="1">
      <alignment horizontal="right" vertical="center"/>
    </xf>
    <xf numFmtId="0" fontId="24" fillId="8" borderId="4" xfId="0" applyFont="1" applyFill="1" applyBorder="1" applyAlignment="1">
      <alignment horizontal="right" vertical="center"/>
    </xf>
    <xf numFmtId="0" fontId="24" fillId="8" borderId="56" xfId="0" applyFont="1" applyFill="1" applyBorder="1" applyAlignment="1">
      <alignment horizontal="right" vertical="center"/>
    </xf>
    <xf numFmtId="0" fontId="24" fillId="8" borderId="32" xfId="0" applyFont="1" applyFill="1" applyBorder="1" applyAlignment="1">
      <alignment horizontal="center" vertical="center" wrapText="1"/>
    </xf>
    <xf numFmtId="0" fontId="24" fillId="8" borderId="33" xfId="0" applyFont="1" applyFill="1" applyBorder="1" applyAlignment="1">
      <alignment horizontal="center" vertical="center" wrapText="1"/>
    </xf>
    <xf numFmtId="0" fontId="21" fillId="15" borderId="49" xfId="0" applyFont="1" applyFill="1" applyBorder="1" applyAlignment="1">
      <alignment horizontal="center" vertical="center" wrapText="1"/>
    </xf>
    <xf numFmtId="0" fontId="21" fillId="15" borderId="23" xfId="0" applyFont="1" applyFill="1" applyBorder="1" applyAlignment="1">
      <alignment horizontal="center" vertical="center" wrapText="1"/>
    </xf>
    <xf numFmtId="0" fontId="21" fillId="15" borderId="25" xfId="0" applyFont="1" applyFill="1" applyBorder="1" applyAlignment="1">
      <alignment horizontal="center" vertical="center" wrapText="1"/>
    </xf>
    <xf numFmtId="0" fontId="21" fillId="0" borderId="21" xfId="0" applyFont="1" applyBorder="1" applyAlignment="1">
      <alignment horizontal="center" vertical="center" wrapText="1"/>
    </xf>
    <xf numFmtId="0" fontId="21" fillId="0" borderId="20" xfId="0" applyFont="1" applyBorder="1" applyAlignment="1">
      <alignment horizontal="center" vertical="center" wrapText="1"/>
    </xf>
    <xf numFmtId="0" fontId="21" fillId="5" borderId="21" xfId="0" applyFont="1" applyFill="1" applyBorder="1" applyAlignment="1">
      <alignment horizontal="center" vertical="center" wrapText="1"/>
    </xf>
    <xf numFmtId="0" fontId="21" fillId="5" borderId="20" xfId="0" applyFont="1" applyFill="1" applyBorder="1" applyAlignment="1">
      <alignment horizontal="center" vertical="center" wrapText="1"/>
    </xf>
    <xf numFmtId="0" fontId="20" fillId="8" borderId="49" xfId="0" applyFont="1" applyFill="1" applyBorder="1" applyAlignment="1">
      <alignment horizontal="center" vertical="center" wrapText="1"/>
    </xf>
    <xf numFmtId="0" fontId="20" fillId="8" borderId="26" xfId="0" applyFont="1" applyFill="1" applyBorder="1" applyAlignment="1">
      <alignment horizontal="center" vertical="center" wrapText="1"/>
    </xf>
    <xf numFmtId="0" fontId="20" fillId="8" borderId="23" xfId="0" applyFont="1" applyFill="1" applyBorder="1" applyAlignment="1">
      <alignment horizontal="center" vertical="center" wrapText="1"/>
    </xf>
    <xf numFmtId="0" fontId="20" fillId="8" borderId="24" xfId="0" applyFont="1" applyFill="1" applyBorder="1" applyAlignment="1">
      <alignment horizontal="center" vertical="center" wrapText="1"/>
    </xf>
    <xf numFmtId="0" fontId="20" fillId="8" borderId="25" xfId="0" applyFont="1" applyFill="1" applyBorder="1" applyAlignment="1">
      <alignment horizontal="center" vertical="center" wrapText="1"/>
    </xf>
    <xf numFmtId="0" fontId="20" fillId="8" borderId="19" xfId="0" applyFont="1" applyFill="1" applyBorder="1" applyAlignment="1">
      <alignment horizontal="center" vertical="center" wrapText="1"/>
    </xf>
    <xf numFmtId="173" fontId="31" fillId="0" borderId="21" xfId="2" applyNumberFormat="1" applyFont="1" applyFill="1" applyBorder="1" applyAlignment="1">
      <alignment horizontal="center" vertical="top" wrapText="1"/>
    </xf>
    <xf numFmtId="173" fontId="31" fillId="0" borderId="20" xfId="2" applyNumberFormat="1" applyFont="1" applyFill="1" applyBorder="1" applyAlignment="1">
      <alignment horizontal="center" vertical="top" wrapText="1"/>
    </xf>
    <xf numFmtId="0" fontId="5" fillId="0" borderId="21"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16" xfId="0" applyFont="1" applyBorder="1" applyAlignment="1">
      <alignment horizontal="center" vertical="center" wrapText="1"/>
    </xf>
    <xf numFmtId="0" fontId="5" fillId="23" borderId="21" xfId="0" applyFont="1" applyFill="1" applyBorder="1" applyAlignment="1">
      <alignment horizontal="center" vertical="center" wrapText="1"/>
    </xf>
    <xf numFmtId="0" fontId="5" fillId="23" borderId="20" xfId="0" applyFont="1" applyFill="1" applyBorder="1" applyAlignment="1">
      <alignment horizontal="center" vertical="center" wrapText="1"/>
    </xf>
    <xf numFmtId="0" fontId="74" fillId="21" borderId="1" xfId="0" applyFont="1" applyFill="1" applyBorder="1" applyAlignment="1">
      <alignment horizontal="center" vertical="center"/>
    </xf>
    <xf numFmtId="0" fontId="73" fillId="19" borderId="2" xfId="0" applyFont="1" applyFill="1" applyBorder="1" applyAlignment="1">
      <alignment horizontal="center"/>
    </xf>
    <xf numFmtId="0" fontId="73" fillId="19" borderId="4" xfId="0" applyFont="1" applyFill="1" applyBorder="1" applyAlignment="1">
      <alignment horizontal="center"/>
    </xf>
    <xf numFmtId="0" fontId="73" fillId="19" borderId="5" xfId="0" applyFont="1" applyFill="1" applyBorder="1" applyAlignment="1">
      <alignment horizontal="center"/>
    </xf>
    <xf numFmtId="14" fontId="74" fillId="20" borderId="52" xfId="0" applyNumberFormat="1" applyFont="1" applyFill="1" applyBorder="1" applyAlignment="1">
      <alignment horizontal="center"/>
    </xf>
    <xf numFmtId="0" fontId="74" fillId="20" borderId="53" xfId="0" applyFont="1" applyFill="1" applyBorder="1" applyAlignment="1">
      <alignment horizontal="center"/>
    </xf>
    <xf numFmtId="0" fontId="74" fillId="20" borderId="54" xfId="0" applyFont="1" applyFill="1" applyBorder="1" applyAlignment="1">
      <alignment horizontal="center"/>
    </xf>
    <xf numFmtId="0" fontId="77" fillId="22" borderId="2" xfId="0" applyFont="1" applyFill="1" applyBorder="1" applyAlignment="1">
      <alignment horizontal="center"/>
    </xf>
    <xf numFmtId="0" fontId="77" fillId="22" borderId="4" xfId="0" applyFont="1" applyFill="1" applyBorder="1" applyAlignment="1">
      <alignment horizontal="center"/>
    </xf>
    <xf numFmtId="0" fontId="77" fillId="22" borderId="56" xfId="0" applyFont="1" applyFill="1" applyBorder="1" applyAlignment="1">
      <alignment horizontal="center"/>
    </xf>
    <xf numFmtId="0" fontId="74" fillId="21" borderId="1" xfId="0" applyFont="1" applyFill="1" applyBorder="1" applyAlignment="1">
      <alignment horizontal="center" vertical="center" wrapText="1"/>
    </xf>
    <xf numFmtId="0" fontId="59" fillId="2" borderId="0" xfId="0" applyFont="1" applyFill="1" applyAlignment="1">
      <alignment horizontal="center" vertical="center" wrapText="1"/>
    </xf>
    <xf numFmtId="44" fontId="0" fillId="3" borderId="38" xfId="0" applyNumberFormat="1" applyFill="1" applyBorder="1" applyAlignment="1">
      <alignment horizontal="left" vertical="center"/>
    </xf>
    <xf numFmtId="44" fontId="0" fillId="3" borderId="39" xfId="0" applyNumberFormat="1" applyFill="1" applyBorder="1" applyAlignment="1">
      <alignment horizontal="left" vertical="center"/>
    </xf>
    <xf numFmtId="44" fontId="0" fillId="3" borderId="40" xfId="0" applyNumberFormat="1" applyFill="1" applyBorder="1" applyAlignment="1">
      <alignment horizontal="left" vertical="center"/>
    </xf>
    <xf numFmtId="0" fontId="0" fillId="0" borderId="34" xfId="0" applyBorder="1" applyAlignment="1">
      <alignment horizontal="left" vertical="center"/>
    </xf>
    <xf numFmtId="0" fontId="0" fillId="0" borderId="35" xfId="0" applyBorder="1" applyAlignment="1">
      <alignment horizontal="left" vertical="center"/>
    </xf>
    <xf numFmtId="0" fontId="0" fillId="0" borderId="36" xfId="0" applyBorder="1" applyAlignment="1">
      <alignment horizontal="left" vertical="center"/>
    </xf>
    <xf numFmtId="0" fontId="0" fillId="0" borderId="60" xfId="0" applyBorder="1" applyAlignment="1">
      <alignment horizontal="left" vertical="center"/>
    </xf>
    <xf numFmtId="0" fontId="0" fillId="0" borderId="61" xfId="0" applyBorder="1" applyAlignment="1">
      <alignment horizontal="left" vertical="center"/>
    </xf>
    <xf numFmtId="0" fontId="0" fillId="0" borderId="62" xfId="0" applyBorder="1" applyAlignment="1">
      <alignment horizontal="left" vertical="center"/>
    </xf>
    <xf numFmtId="0" fontId="65" fillId="19" borderId="31" xfId="0" applyFont="1" applyFill="1" applyBorder="1" applyAlignment="1">
      <alignment horizontal="left" vertical="center" wrapText="1"/>
    </xf>
    <xf numFmtId="0" fontId="65" fillId="19" borderId="32" xfId="0" applyFont="1" applyFill="1" applyBorder="1" applyAlignment="1">
      <alignment horizontal="left" vertical="center" wrapText="1"/>
    </xf>
    <xf numFmtId="0" fontId="65" fillId="19" borderId="33" xfId="0" applyFont="1" applyFill="1" applyBorder="1" applyAlignment="1">
      <alignment horizontal="left" vertical="center" wrapText="1"/>
    </xf>
    <xf numFmtId="0" fontId="0" fillId="0" borderId="41" xfId="0" applyBorder="1" applyAlignment="1">
      <alignment horizontal="left" vertical="center"/>
    </xf>
    <xf numFmtId="0" fontId="0" fillId="0" borderId="42" xfId="0" applyBorder="1" applyAlignment="1">
      <alignment horizontal="left" vertical="center"/>
    </xf>
    <xf numFmtId="0" fontId="0" fillId="0" borderId="43" xfId="0" applyBorder="1" applyAlignment="1">
      <alignment horizontal="left" vertical="center"/>
    </xf>
    <xf numFmtId="0" fontId="0" fillId="0" borderId="38" xfId="0" applyBorder="1" applyAlignment="1">
      <alignment horizontal="left" vertical="center"/>
    </xf>
    <xf numFmtId="0" fontId="0" fillId="0" borderId="39" xfId="0" applyBorder="1" applyAlignment="1">
      <alignment horizontal="left" vertical="center"/>
    </xf>
    <xf numFmtId="0" fontId="0" fillId="0" borderId="40" xfId="0" applyBorder="1" applyAlignment="1">
      <alignment horizontal="left" vertical="center"/>
    </xf>
    <xf numFmtId="0" fontId="55" fillId="4" borderId="31" xfId="0" applyFont="1" applyFill="1" applyBorder="1" applyAlignment="1">
      <alignment horizontal="left" vertical="center"/>
    </xf>
    <xf numFmtId="0" fontId="55" fillId="4" borderId="32" xfId="0" applyFont="1" applyFill="1" applyBorder="1" applyAlignment="1">
      <alignment horizontal="left" vertical="center"/>
    </xf>
    <xf numFmtId="0" fontId="55" fillId="4" borderId="59" xfId="0" applyFont="1" applyFill="1" applyBorder="1" applyAlignment="1">
      <alignment horizontal="left" vertical="center"/>
    </xf>
    <xf numFmtId="0" fontId="31" fillId="3" borderId="0" xfId="0" applyFont="1" applyFill="1" applyAlignment="1">
      <alignment vertical="center" wrapText="1"/>
    </xf>
    <xf numFmtId="0" fontId="31" fillId="3" borderId="31" xfId="0" applyFont="1" applyFill="1" applyBorder="1" applyAlignment="1">
      <alignment horizontal="center" vertical="center" wrapText="1"/>
    </xf>
    <xf numFmtId="0" fontId="31" fillId="3" borderId="32" xfId="0" applyFont="1" applyFill="1" applyBorder="1" applyAlignment="1">
      <alignment horizontal="center" vertical="center" wrapText="1"/>
    </xf>
    <xf numFmtId="0" fontId="31" fillId="3" borderId="33" xfId="0" applyFont="1" applyFill="1" applyBorder="1" applyAlignment="1">
      <alignment horizontal="center" vertical="center" wrapText="1"/>
    </xf>
    <xf numFmtId="0" fontId="31" fillId="3" borderId="0" xfId="0" applyFont="1" applyFill="1" applyAlignment="1">
      <alignment horizontal="right" vertical="center" wrapText="1"/>
    </xf>
    <xf numFmtId="14" fontId="37" fillId="3" borderId="0" xfId="5" applyNumberFormat="1" applyFont="1" applyFill="1" applyBorder="1" applyAlignment="1">
      <alignment vertical="top"/>
    </xf>
    <xf numFmtId="14" fontId="37" fillId="3" borderId="0" xfId="5" applyNumberFormat="1" applyFont="1" applyFill="1" applyBorder="1" applyAlignment="1">
      <alignment horizontal="center" vertical="center"/>
    </xf>
    <xf numFmtId="49" fontId="37" fillId="3" borderId="0" xfId="5" applyNumberFormat="1" applyFont="1" applyFill="1" applyBorder="1" applyAlignment="1">
      <alignment horizontal="center" vertical="center"/>
    </xf>
  </cellXfs>
  <cellStyles count="9">
    <cellStyle name="Excel Built-in Normal" xfId="1" xr:uid="{EB5E9981-B898-45EE-91EC-9F019233E503}"/>
    <cellStyle name="Lien hypertexte" xfId="3" builtinId="8"/>
    <cellStyle name="Milliers" xfId="2" builtinId="3"/>
    <cellStyle name="Milliers 2" xfId="7" xr:uid="{99C1DD87-07B1-4CF0-9BEF-FBD574306AD0}"/>
    <cellStyle name="Milliers 3" xfId="8" xr:uid="{2A6BFBA5-69B7-4907-9AF0-86608A993FD9}"/>
    <cellStyle name="Monétaire" xfId="5" builtinId="4"/>
    <cellStyle name="Normal" xfId="0" builtinId="0"/>
    <cellStyle name="Pourcentage" xfId="4" builtinId="5"/>
    <cellStyle name="Propriétaire" xfId="6" xr:uid="{FE16D18B-8416-4514-9D44-25D786C0D3B8}"/>
  </cellStyles>
  <dxfs count="18">
    <dxf>
      <font>
        <b/>
        <i val="0"/>
      </font>
      <fill>
        <patternFill>
          <bgColor rgb="FFFFC000"/>
        </patternFill>
      </fill>
    </dxf>
    <dxf>
      <fill>
        <patternFill>
          <bgColor rgb="FFFFC000"/>
        </patternFill>
      </fill>
    </dxf>
    <dxf>
      <fill>
        <patternFill>
          <bgColor rgb="FFFFC000"/>
        </patternFill>
      </fill>
    </dxf>
    <dxf>
      <fill>
        <patternFill>
          <bgColor rgb="FFFFFFCC"/>
        </patternFill>
      </fill>
    </dxf>
    <dxf>
      <fill>
        <patternFill>
          <bgColor rgb="FFFFC000"/>
        </patternFill>
      </fill>
    </dxf>
    <dxf>
      <font>
        <b/>
        <i val="0"/>
      </font>
      <fill>
        <patternFill>
          <bgColor rgb="FFFFC000"/>
        </patternFill>
      </fill>
    </dxf>
    <dxf>
      <font>
        <b/>
        <i val="0"/>
      </font>
      <fill>
        <patternFill>
          <bgColor rgb="FFFFC000"/>
        </patternFill>
      </fill>
    </dxf>
    <dxf>
      <fill>
        <patternFill>
          <bgColor rgb="FFFFFFCC"/>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9"/>
        </patternFill>
      </fill>
    </dxf>
    <dxf>
      <font>
        <color rgb="FFFF0000"/>
      </font>
      <fill>
        <patternFill>
          <bgColor theme="7"/>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fill>
        <patternFill>
          <bgColor rgb="FFFAD8D2"/>
        </patternFill>
      </fill>
    </dxf>
    <dxf>
      <font>
        <b/>
        <i val="0"/>
        <color rgb="FFFF0000"/>
      </font>
      <fill>
        <patternFill>
          <bgColor rgb="FFFAD8D2"/>
        </patternFill>
      </fill>
    </dxf>
  </dxfs>
  <tableStyles count="0" defaultTableStyle="TableStyleMedium2" defaultPivotStyle="PivotStyleLight16"/>
  <colors>
    <mruColors>
      <color rgb="FF000099"/>
      <color rgb="FFFFED00"/>
      <color rgb="FFFFAB97"/>
      <color rgb="FF000000"/>
      <color rgb="FFFFCB37"/>
      <color rgb="FFFAD8D2"/>
      <color rgb="FFDBD0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Répartition</a:t>
            </a:r>
            <a:r>
              <a:rPr lang="fr-FR" baseline="0"/>
              <a:t> du coût du prévisionnel</a:t>
            </a:r>
            <a:endParaRPr lang="fr-F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75A-4F14-9A9C-B0E0BB2B83A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75A-4F14-9A9C-B0E0BB2B83A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75A-4F14-9A9C-B0E0BB2B83A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F75A-4F14-9A9C-B0E0BB2B83A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F75A-4F14-9A9C-B0E0BB2B83A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'Table de données pour graphique'!$A$10:$A$14</c:f>
              <c:strCache>
                <c:ptCount val="5"/>
                <c:pt idx="0">
                  <c:v>ÉQUIPE PROJET</c:v>
                </c:pt>
                <c:pt idx="1">
                  <c:v>ÉQUIPE SUPPORT</c:v>
                </c:pt>
                <c:pt idx="2">
                  <c:v>SOUS-TRAITANCE </c:v>
                </c:pt>
                <c:pt idx="3">
                  <c:v>AUTRES DÉPENSES LIEES AU PROJET</c:v>
                </c:pt>
                <c:pt idx="4">
                  <c:v> COUT TTC ALÉAS ET RÉVISION DES PRIX </c:v>
                </c:pt>
              </c:strCache>
            </c:strRef>
          </c:cat>
          <c:val>
            <c:numRef>
              <c:f>'Table de données pour graphique'!$B$10:$B$14</c:f>
              <c:numCache>
                <c:formatCode>_-* #\ ##0\ "€"_-;\-* #\ ##0\ "€"_-;_-* "-"??\ "€"_-;_-@_-</c:formatCode>
                <c:ptCount val="5"/>
                <c:pt idx="0">
                  <c:v>0</c:v>
                </c:pt>
                <c:pt idx="1">
                  <c:v>0</c:v>
                </c:pt>
                <c:pt idx="2">
                  <c:v>0</c:v>
                </c:pt>
                <c:pt idx="3">
                  <c:v>0</c:v>
                </c:pt>
                <c:pt idx="4">
                  <c:v>0</c:v>
                </c:pt>
              </c:numCache>
            </c:numRef>
          </c:val>
          <c:extLst>
            <c:ext xmlns:c16="http://schemas.microsoft.com/office/drawing/2014/chart" uri="{C3380CC4-5D6E-409C-BE32-E72D297353CC}">
              <c16:uniqueId val="{0000000A-F75A-4F14-9A9C-B0E0BB2B83A0}"/>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Répartition des dépenses éligibles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D63-4851-A96C-85F880A352A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D63-4851-A96C-85F880A352A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D63-4851-A96C-85F880A352A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FD63-4851-A96C-85F880A352A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FD63-4851-A96C-85F880A352A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'Table de données pour graphique'!$A$10:$A$14</c:f>
              <c:strCache>
                <c:ptCount val="5"/>
                <c:pt idx="0">
                  <c:v>ÉQUIPE PROJET</c:v>
                </c:pt>
                <c:pt idx="1">
                  <c:v>ÉQUIPE SUPPORT</c:v>
                </c:pt>
                <c:pt idx="2">
                  <c:v>SOUS-TRAITANCE </c:v>
                </c:pt>
                <c:pt idx="3">
                  <c:v>AUTRES DÉPENSES LIEES AU PROJET</c:v>
                </c:pt>
                <c:pt idx="4">
                  <c:v> COUT TTC ALÉAS ET RÉVISION DES PRIX </c:v>
                </c:pt>
              </c:strCache>
            </c:strRef>
          </c:cat>
          <c:val>
            <c:numRef>
              <c:f>'Table de données pour graphique'!$C$10:$C$14</c:f>
              <c:numCache>
                <c:formatCode>_-* #\ ##0\ "€"_-;\-* #\ ##0\ "€"_-;_-* "-"??\ "€"_-;_-@_-</c:formatCode>
                <c:ptCount val="5"/>
                <c:pt idx="0">
                  <c:v>0</c:v>
                </c:pt>
                <c:pt idx="1">
                  <c:v>0</c:v>
                </c:pt>
                <c:pt idx="2">
                  <c:v>0</c:v>
                </c:pt>
                <c:pt idx="3">
                  <c:v>0</c:v>
                </c:pt>
                <c:pt idx="4">
                  <c:v>0</c:v>
                </c:pt>
              </c:numCache>
            </c:numRef>
          </c:val>
          <c:extLst>
            <c:ext xmlns:c16="http://schemas.microsoft.com/office/drawing/2014/chart" uri="{C3380CC4-5D6E-409C-BE32-E72D297353CC}">
              <c16:uniqueId val="{0000000A-FD63-4851-A96C-85F880A352A0}"/>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Répartition</a:t>
            </a:r>
            <a:r>
              <a:rPr lang="fr-FR" baseline="0"/>
              <a:t> de la subvention CCCA-BTP</a:t>
            </a:r>
            <a:endParaRPr lang="fr-F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7FA-40A6-9EA9-04D8D14C761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7FA-40A6-9EA9-04D8D14C761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7FA-40A6-9EA9-04D8D14C761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7FA-40A6-9EA9-04D8D14C7616}"/>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17FA-40A6-9EA9-04D8D14C761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'Table de données pour graphique'!$A$10:$A$14</c:f>
              <c:strCache>
                <c:ptCount val="5"/>
                <c:pt idx="0">
                  <c:v>ÉQUIPE PROJET</c:v>
                </c:pt>
                <c:pt idx="1">
                  <c:v>ÉQUIPE SUPPORT</c:v>
                </c:pt>
                <c:pt idx="2">
                  <c:v>SOUS-TRAITANCE </c:v>
                </c:pt>
                <c:pt idx="3">
                  <c:v>AUTRES DÉPENSES LIEES AU PROJET</c:v>
                </c:pt>
                <c:pt idx="4">
                  <c:v> COUT TTC ALÉAS ET RÉVISION DES PRIX </c:v>
                </c:pt>
              </c:strCache>
            </c:strRef>
          </c:cat>
          <c:val>
            <c:numRef>
              <c:f>'Table de données pour graphique'!$D$10:$D$14</c:f>
              <c:numCache>
                <c:formatCode>_-* #\ ##0\ "€"_-;\-* #\ ##0\ "€"_-;_-* "-"??\ "€"_-;_-@_-</c:formatCode>
                <c:ptCount val="5"/>
                <c:pt idx="0">
                  <c:v>0</c:v>
                </c:pt>
                <c:pt idx="1">
                  <c:v>0</c:v>
                </c:pt>
                <c:pt idx="2">
                  <c:v>0</c:v>
                </c:pt>
                <c:pt idx="3">
                  <c:v>0</c:v>
                </c:pt>
                <c:pt idx="4">
                  <c:v>0</c:v>
                </c:pt>
              </c:numCache>
            </c:numRef>
          </c:val>
          <c:extLst>
            <c:ext xmlns:c16="http://schemas.microsoft.com/office/drawing/2014/chart" uri="{C3380CC4-5D6E-409C-BE32-E72D297353CC}">
              <c16:uniqueId val="{0000000A-17FA-40A6-9EA9-04D8D14C7616}"/>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Répartition</a:t>
            </a:r>
            <a:r>
              <a:rPr lang="fr-FR" baseline="0"/>
              <a:t> du financement du projet</a:t>
            </a:r>
            <a:endParaRPr lang="fr-F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45AF-4A04-8429-F2E63D3B56B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45AF-4A04-8429-F2E63D3B56B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45AF-4A04-8429-F2E63D3B56B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45AF-4A04-8429-F2E63D3B56B6}"/>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45AF-4A04-8429-F2E63D3B56B6}"/>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45AF-4A04-8429-F2E63D3B56B6}"/>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45AF-4A04-8429-F2E63D3B56B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'Table de données pour graphique'!$A$18:$A$24</c:f>
              <c:strCache>
                <c:ptCount val="7"/>
                <c:pt idx="0">
                  <c:v>SUBVENTION CCCA-BTP DEMANDÉE </c:v>
                </c:pt>
                <c:pt idx="1">
                  <c:v>RESTE À CHARGE DU PORTEUR (AUTOFINANCEMENT ET EMPRUNT)</c:v>
                </c:pt>
                <c:pt idx="2">
                  <c:v>CO-FINANCEMENT RÉGION</c:v>
                </c:pt>
                <c:pt idx="3">
                  <c:v>AUTRE CO-FINANCEMENT (ORGANISME À PRÉCISER)</c:v>
                </c:pt>
                <c:pt idx="4">
                  <c:v>AUTRE CO-FINANCEMENT (ORGANISME À PRÉCISER)</c:v>
                </c:pt>
                <c:pt idx="5">
                  <c:v>AUTRE CO-FINANCEMENT (ORGANISME À PRÉCISER)</c:v>
                </c:pt>
                <c:pt idx="6">
                  <c:v>AUTRE CO-FINANCEMENT (ORGANISME À PRÉCISER)</c:v>
                </c:pt>
              </c:strCache>
            </c:strRef>
          </c:cat>
          <c:val>
            <c:numRef>
              <c:f>'Table de données pour graphique'!$B$18:$B$24</c:f>
              <c:numCache>
                <c:formatCode>_-* #\ ##0\ "€"_-;\-* #\ ##0\ "€"_-;_-* "-"??\ "€"_-;_-@_-</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E-45AF-4A04-8429-F2E63D3B56B6}"/>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C59-4359-9984-88CF583F883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8C59-4359-9984-88CF583F883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8C59-4359-9984-88CF583F883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8C59-4359-9984-88CF583F883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8C59-4359-9984-88CF583F8830}"/>
              </c:ext>
            </c:extLst>
          </c:dPt>
          <c:cat>
            <c:strRef>
              <c:f>'Table de données pour graphique'!$A$10:$A$14</c:f>
              <c:strCache>
                <c:ptCount val="5"/>
                <c:pt idx="0">
                  <c:v>ÉQUIPE PROJET</c:v>
                </c:pt>
                <c:pt idx="1">
                  <c:v>ÉQUIPE SUPPORT</c:v>
                </c:pt>
                <c:pt idx="2">
                  <c:v>SOUS-TRAITANCE </c:v>
                </c:pt>
                <c:pt idx="3">
                  <c:v>AUTRES DÉPENSES LIEES AU PROJET</c:v>
                </c:pt>
                <c:pt idx="4">
                  <c:v> COUT TTC ALÉAS ET RÉVISION DES PRIX </c:v>
                </c:pt>
              </c:strCache>
            </c:strRef>
          </c:cat>
          <c:val>
            <c:numRef>
              <c:f>'Table de données pour graphique'!$B$10:$B$14</c:f>
              <c:numCache>
                <c:formatCode>_-* #\ ##0\ "€"_-;\-* #\ ##0\ "€"_-;_-* "-"??\ "€"_-;_-@_-</c:formatCode>
                <c:ptCount val="5"/>
                <c:pt idx="0">
                  <c:v>0</c:v>
                </c:pt>
                <c:pt idx="1">
                  <c:v>0</c:v>
                </c:pt>
                <c:pt idx="2">
                  <c:v>0</c:v>
                </c:pt>
                <c:pt idx="3">
                  <c:v>0</c:v>
                </c:pt>
                <c:pt idx="4">
                  <c:v>0</c:v>
                </c:pt>
              </c:numCache>
            </c:numRef>
          </c:val>
          <c:extLst>
            <c:ext xmlns:c16="http://schemas.microsoft.com/office/drawing/2014/chart" uri="{C3380CC4-5D6E-409C-BE32-E72D297353CC}">
              <c16:uniqueId val="{00000000-6806-41EB-BDB8-6EB30C593514}"/>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A02-4C9A-B311-9F0C0BFEF2C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A02-4C9A-B311-9F0C0BFEF2C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EA02-4C9A-B311-9F0C0BFEF2C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EA02-4C9A-B311-9F0C0BFEF2C6}"/>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EA02-4C9A-B311-9F0C0BFEF2C6}"/>
              </c:ext>
            </c:extLst>
          </c:dPt>
          <c:cat>
            <c:strRef>
              <c:f>'Table de données pour graphique'!$A$10:$A$14</c:f>
              <c:strCache>
                <c:ptCount val="5"/>
                <c:pt idx="0">
                  <c:v>ÉQUIPE PROJET</c:v>
                </c:pt>
                <c:pt idx="1">
                  <c:v>ÉQUIPE SUPPORT</c:v>
                </c:pt>
                <c:pt idx="2">
                  <c:v>SOUS-TRAITANCE </c:v>
                </c:pt>
                <c:pt idx="3">
                  <c:v>AUTRES DÉPENSES LIEES AU PROJET</c:v>
                </c:pt>
                <c:pt idx="4">
                  <c:v> COUT TTC ALÉAS ET RÉVISION DES PRIX </c:v>
                </c:pt>
              </c:strCache>
            </c:strRef>
          </c:cat>
          <c:val>
            <c:numRef>
              <c:f>'Table de données pour graphique'!$C$10:$C$14</c:f>
              <c:numCache>
                <c:formatCode>_-* #\ ##0\ "€"_-;\-* #\ ##0\ "€"_-;_-* "-"??\ "€"_-;_-@_-</c:formatCode>
                <c:ptCount val="5"/>
                <c:pt idx="0">
                  <c:v>0</c:v>
                </c:pt>
                <c:pt idx="1">
                  <c:v>0</c:v>
                </c:pt>
                <c:pt idx="2">
                  <c:v>0</c:v>
                </c:pt>
                <c:pt idx="3">
                  <c:v>0</c:v>
                </c:pt>
                <c:pt idx="4">
                  <c:v>0</c:v>
                </c:pt>
              </c:numCache>
            </c:numRef>
          </c:val>
          <c:extLst>
            <c:ext xmlns:c16="http://schemas.microsoft.com/office/drawing/2014/chart" uri="{C3380CC4-5D6E-409C-BE32-E72D297353CC}">
              <c16:uniqueId val="{0000000A-EA02-4C9A-B311-9F0C0BFEF2C6}"/>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560-47F9-B1A8-6FD3A8A2D5A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2560-47F9-B1A8-6FD3A8A2D5A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2560-47F9-B1A8-6FD3A8A2D5AA}"/>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2560-47F9-B1A8-6FD3A8A2D5AA}"/>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2560-47F9-B1A8-6FD3A8A2D5AA}"/>
              </c:ext>
            </c:extLst>
          </c:dPt>
          <c:cat>
            <c:strRef>
              <c:f>'Table de données pour graphique'!$A$10:$A$14</c:f>
              <c:strCache>
                <c:ptCount val="5"/>
                <c:pt idx="0">
                  <c:v>ÉQUIPE PROJET</c:v>
                </c:pt>
                <c:pt idx="1">
                  <c:v>ÉQUIPE SUPPORT</c:v>
                </c:pt>
                <c:pt idx="2">
                  <c:v>SOUS-TRAITANCE </c:v>
                </c:pt>
                <c:pt idx="3">
                  <c:v>AUTRES DÉPENSES LIEES AU PROJET</c:v>
                </c:pt>
                <c:pt idx="4">
                  <c:v> COUT TTC ALÉAS ET RÉVISION DES PRIX </c:v>
                </c:pt>
              </c:strCache>
            </c:strRef>
          </c:cat>
          <c:val>
            <c:numRef>
              <c:f>'Table de données pour graphique'!$D$10:$D$14</c:f>
              <c:numCache>
                <c:formatCode>_-* #\ ##0\ "€"_-;\-* #\ ##0\ "€"_-;_-* "-"??\ "€"_-;_-@_-</c:formatCode>
                <c:ptCount val="5"/>
                <c:pt idx="0">
                  <c:v>0</c:v>
                </c:pt>
                <c:pt idx="1">
                  <c:v>0</c:v>
                </c:pt>
                <c:pt idx="2">
                  <c:v>0</c:v>
                </c:pt>
                <c:pt idx="3">
                  <c:v>0</c:v>
                </c:pt>
                <c:pt idx="4">
                  <c:v>0</c:v>
                </c:pt>
              </c:numCache>
            </c:numRef>
          </c:val>
          <c:extLst>
            <c:ext xmlns:c16="http://schemas.microsoft.com/office/drawing/2014/chart" uri="{C3380CC4-5D6E-409C-BE32-E72D297353CC}">
              <c16:uniqueId val="{0000000A-2560-47F9-B1A8-6FD3A8A2D5AA}"/>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DA8-4399-B11B-3128FEB6810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9DA8-4399-B11B-3128FEB6810F}"/>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9DA8-4399-B11B-3128FEB6810F}"/>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9DA8-4399-B11B-3128FEB6810F}"/>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9DA8-4399-B11B-3128FEB6810F}"/>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7286-4018-858E-3B4EB23E61B5}"/>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7286-4018-858E-3B4EB23E61B5}"/>
              </c:ext>
            </c:extLst>
          </c:dPt>
          <c:cat>
            <c:strRef>
              <c:f>'Table de données pour graphique'!$A$18:$A$24</c:f>
              <c:strCache>
                <c:ptCount val="7"/>
                <c:pt idx="0">
                  <c:v>SUBVENTION CCCA-BTP DEMANDÉE </c:v>
                </c:pt>
                <c:pt idx="1">
                  <c:v>RESTE À CHARGE DU PORTEUR (AUTOFINANCEMENT ET EMPRUNT)</c:v>
                </c:pt>
                <c:pt idx="2">
                  <c:v>CO-FINANCEMENT RÉGION</c:v>
                </c:pt>
                <c:pt idx="3">
                  <c:v>AUTRE CO-FINANCEMENT (ORGANISME À PRÉCISER)</c:v>
                </c:pt>
                <c:pt idx="4">
                  <c:v>AUTRE CO-FINANCEMENT (ORGANISME À PRÉCISER)</c:v>
                </c:pt>
                <c:pt idx="5">
                  <c:v>AUTRE CO-FINANCEMENT (ORGANISME À PRÉCISER)</c:v>
                </c:pt>
                <c:pt idx="6">
                  <c:v>AUTRE CO-FINANCEMENT (ORGANISME À PRÉCISER)</c:v>
                </c:pt>
              </c:strCache>
            </c:strRef>
          </c:cat>
          <c:val>
            <c:numRef>
              <c:f>'Table de données pour graphique'!$B$18:$B$24</c:f>
              <c:numCache>
                <c:formatCode>_-* #\ ##0\ "€"_-;\-* #\ ##0\ "€"_-;_-* "-"??\ "€"_-;_-@_-</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A-9DA8-4399-B11B-3128FEB6810F}"/>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4.jpeg"/><Relationship Id="rId1" Type="http://schemas.openxmlformats.org/officeDocument/2006/relationships/image" Target="../media/image1.png"/><Relationship Id="rId6" Type="http://schemas.openxmlformats.org/officeDocument/2006/relationships/chart" Target="../charts/chart4.xml"/><Relationship Id="rId5" Type="http://schemas.openxmlformats.org/officeDocument/2006/relationships/chart" Target="../charts/chart3.xml"/><Relationship Id="rId4" Type="http://schemas.openxmlformats.org/officeDocument/2006/relationships/chart" Target="../charts/chart2.xml"/></Relationships>
</file>

<file path=xl/drawings/_rels/drawing4.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0</xdr:col>
      <xdr:colOff>326397</xdr:colOff>
      <xdr:row>1</xdr:row>
      <xdr:rowOff>0</xdr:rowOff>
    </xdr:from>
    <xdr:to>
      <xdr:col>2</xdr:col>
      <xdr:colOff>1249362</xdr:colOff>
      <xdr:row>1</xdr:row>
      <xdr:rowOff>976312</xdr:rowOff>
    </xdr:to>
    <xdr:pic>
      <xdr:nvPicPr>
        <xdr:cNvPr id="2" name="Image 1">
          <a:extLst>
            <a:ext uri="{FF2B5EF4-FFF2-40B4-BE49-F238E27FC236}">
              <a16:creationId xmlns:a16="http://schemas.microsoft.com/office/drawing/2014/main" id="{342C32B8-FD8C-4600-9A53-9873D0F94139}"/>
            </a:ext>
          </a:extLst>
        </xdr:cNvPr>
        <xdr:cNvPicPr>
          <a:picLocks noChangeAspect="1"/>
        </xdr:cNvPicPr>
      </xdr:nvPicPr>
      <xdr:blipFill rotWithShape="1">
        <a:blip xmlns:r="http://schemas.openxmlformats.org/officeDocument/2006/relationships" r:embed="rId1"/>
        <a:srcRect t="-1" r="33987" b="-4424"/>
        <a:stretch/>
      </xdr:blipFill>
      <xdr:spPr>
        <a:xfrm>
          <a:off x="326397" y="96838"/>
          <a:ext cx="1640515" cy="976312"/>
        </a:xfrm>
        <a:prstGeom prst="rect">
          <a:avLst/>
        </a:prstGeom>
      </xdr:spPr>
    </xdr:pic>
    <xdr:clientData/>
  </xdr:twoCellAnchor>
  <xdr:twoCellAnchor>
    <xdr:from>
      <xdr:col>5</xdr:col>
      <xdr:colOff>1131198</xdr:colOff>
      <xdr:row>0</xdr:row>
      <xdr:rowOff>12700</xdr:rowOff>
    </xdr:from>
    <xdr:to>
      <xdr:col>6</xdr:col>
      <xdr:colOff>0</xdr:colOff>
      <xdr:row>1</xdr:row>
      <xdr:rowOff>36662</xdr:rowOff>
    </xdr:to>
    <xdr:sp macro="" textlink="">
      <xdr:nvSpPr>
        <xdr:cNvPr id="3" name="Rectangle : coins arrondis 2">
          <a:extLst>
            <a:ext uri="{FF2B5EF4-FFF2-40B4-BE49-F238E27FC236}">
              <a16:creationId xmlns:a16="http://schemas.microsoft.com/office/drawing/2014/main" id="{BBB6D3BF-A424-4351-89C2-A96875A61479}"/>
            </a:ext>
          </a:extLst>
        </xdr:cNvPr>
        <xdr:cNvSpPr/>
      </xdr:nvSpPr>
      <xdr:spPr>
        <a:xfrm>
          <a:off x="9411598" y="12700"/>
          <a:ext cx="1035110" cy="849462"/>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editAs="oneCell">
    <xdr:from>
      <xdr:col>2</xdr:col>
      <xdr:colOff>1824545</xdr:colOff>
      <xdr:row>1</xdr:row>
      <xdr:rowOff>311150</xdr:rowOff>
    </xdr:from>
    <xdr:to>
      <xdr:col>3</xdr:col>
      <xdr:colOff>964531</xdr:colOff>
      <xdr:row>1</xdr:row>
      <xdr:rowOff>654050</xdr:rowOff>
    </xdr:to>
    <xdr:pic>
      <xdr:nvPicPr>
        <xdr:cNvPr id="4" name="Image 3">
          <a:extLst>
            <a:ext uri="{FF2B5EF4-FFF2-40B4-BE49-F238E27FC236}">
              <a16:creationId xmlns:a16="http://schemas.microsoft.com/office/drawing/2014/main" id="{8E8EEE73-EFCB-4A62-8ACF-CA5F9BE9653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186495" y="400050"/>
          <a:ext cx="1781586" cy="3429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505353</xdr:colOff>
      <xdr:row>3</xdr:row>
      <xdr:rowOff>137583</xdr:rowOff>
    </xdr:from>
    <xdr:to>
      <xdr:col>3</xdr:col>
      <xdr:colOff>1733486</xdr:colOff>
      <xdr:row>6</xdr:row>
      <xdr:rowOff>174344</xdr:rowOff>
    </xdr:to>
    <xdr:pic>
      <xdr:nvPicPr>
        <xdr:cNvPr id="2" name="Image 1">
          <a:extLst>
            <a:ext uri="{FF2B5EF4-FFF2-40B4-BE49-F238E27FC236}">
              <a16:creationId xmlns:a16="http://schemas.microsoft.com/office/drawing/2014/main" id="{7DCDECFD-EEEE-4E98-A863-5042DA322529}"/>
            </a:ext>
          </a:extLst>
        </xdr:cNvPr>
        <xdr:cNvPicPr>
          <a:picLocks noChangeAspect="1"/>
        </xdr:cNvPicPr>
      </xdr:nvPicPr>
      <xdr:blipFill rotWithShape="1">
        <a:blip xmlns:r="http://schemas.openxmlformats.org/officeDocument/2006/relationships" r:embed="rId1"/>
        <a:srcRect r="42601" b="7676"/>
        <a:stretch/>
      </xdr:blipFill>
      <xdr:spPr>
        <a:xfrm>
          <a:off x="5940953" y="569383"/>
          <a:ext cx="1228133" cy="684461"/>
        </a:xfrm>
        <a:prstGeom prst="rect">
          <a:avLst/>
        </a:prstGeom>
      </xdr:spPr>
    </xdr:pic>
    <xdr:clientData/>
  </xdr:twoCellAnchor>
  <xdr:twoCellAnchor editAs="oneCell">
    <xdr:from>
      <xdr:col>3</xdr:col>
      <xdr:colOff>1837276</xdr:colOff>
      <xdr:row>5</xdr:row>
      <xdr:rowOff>9980</xdr:rowOff>
    </xdr:from>
    <xdr:to>
      <xdr:col>4</xdr:col>
      <xdr:colOff>960186</xdr:colOff>
      <xdr:row>5</xdr:row>
      <xdr:rowOff>201856</xdr:rowOff>
    </xdr:to>
    <xdr:pic>
      <xdr:nvPicPr>
        <xdr:cNvPr id="3" name="Image 2">
          <a:extLst>
            <a:ext uri="{FF2B5EF4-FFF2-40B4-BE49-F238E27FC236}">
              <a16:creationId xmlns:a16="http://schemas.microsoft.com/office/drawing/2014/main" id="{1FE38340-CE7C-4AE5-A68D-0D5D81AFCD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272876" y="873580"/>
          <a:ext cx="1116810" cy="191876"/>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1450628</xdr:colOff>
      <xdr:row>6</xdr:row>
      <xdr:rowOff>19572</xdr:rowOff>
    </xdr:to>
    <xdr:pic>
      <xdr:nvPicPr>
        <xdr:cNvPr id="2" name="Image 1">
          <a:extLst>
            <a:ext uri="{FF2B5EF4-FFF2-40B4-BE49-F238E27FC236}">
              <a16:creationId xmlns:a16="http://schemas.microsoft.com/office/drawing/2014/main" id="{5BFDB386-0BC2-42D6-B921-DD4D36645FF0}"/>
            </a:ext>
          </a:extLst>
        </xdr:cNvPr>
        <xdr:cNvPicPr>
          <a:picLocks noChangeAspect="1"/>
        </xdr:cNvPicPr>
      </xdr:nvPicPr>
      <xdr:blipFill rotWithShape="1">
        <a:blip xmlns:r="http://schemas.openxmlformats.org/officeDocument/2006/relationships" r:embed="rId1"/>
        <a:srcRect r="37688" b="-258"/>
        <a:stretch/>
      </xdr:blipFill>
      <xdr:spPr>
        <a:xfrm>
          <a:off x="0" y="0"/>
          <a:ext cx="1450628" cy="946526"/>
        </a:xfrm>
        <a:prstGeom prst="rect">
          <a:avLst/>
        </a:prstGeom>
      </xdr:spPr>
    </xdr:pic>
    <xdr:clientData/>
  </xdr:twoCellAnchor>
  <xdr:twoCellAnchor editAs="oneCell">
    <xdr:from>
      <xdr:col>0</xdr:col>
      <xdr:colOff>1709617</xdr:colOff>
      <xdr:row>2</xdr:row>
      <xdr:rowOff>34891</xdr:rowOff>
    </xdr:from>
    <xdr:to>
      <xdr:col>0</xdr:col>
      <xdr:colOff>2922879</xdr:colOff>
      <xdr:row>3</xdr:row>
      <xdr:rowOff>59340</xdr:rowOff>
    </xdr:to>
    <xdr:pic>
      <xdr:nvPicPr>
        <xdr:cNvPr id="3" name="Image 2">
          <a:extLst>
            <a:ext uri="{FF2B5EF4-FFF2-40B4-BE49-F238E27FC236}">
              <a16:creationId xmlns:a16="http://schemas.microsoft.com/office/drawing/2014/main" id="{9C65B9F0-31A1-4CB9-AC13-B7C056E834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65441" y="174451"/>
          <a:ext cx="1200221" cy="215403"/>
        </a:xfrm>
        <a:prstGeom prst="rect">
          <a:avLst/>
        </a:prstGeom>
        <a:noFill/>
        <a:ln>
          <a:noFill/>
        </a:ln>
      </xdr:spPr>
    </xdr:pic>
    <xdr:clientData/>
  </xdr:twoCellAnchor>
  <xdr:twoCellAnchor editAs="oneCell">
    <xdr:from>
      <xdr:col>0</xdr:col>
      <xdr:colOff>0</xdr:colOff>
      <xdr:row>0</xdr:row>
      <xdr:rowOff>0</xdr:rowOff>
    </xdr:from>
    <xdr:to>
      <xdr:col>0</xdr:col>
      <xdr:colOff>1450628</xdr:colOff>
      <xdr:row>6</xdr:row>
      <xdr:rowOff>19572</xdr:rowOff>
    </xdr:to>
    <xdr:pic>
      <xdr:nvPicPr>
        <xdr:cNvPr id="9" name="Image 8">
          <a:extLst>
            <a:ext uri="{FF2B5EF4-FFF2-40B4-BE49-F238E27FC236}">
              <a16:creationId xmlns:a16="http://schemas.microsoft.com/office/drawing/2014/main" id="{E9F35CA3-BEB1-48C9-B0B9-A26D0CDD0175}"/>
            </a:ext>
          </a:extLst>
        </xdr:cNvPr>
        <xdr:cNvPicPr>
          <a:picLocks noChangeAspect="1"/>
        </xdr:cNvPicPr>
      </xdr:nvPicPr>
      <xdr:blipFill rotWithShape="1">
        <a:blip xmlns:r="http://schemas.openxmlformats.org/officeDocument/2006/relationships" r:embed="rId1"/>
        <a:srcRect r="37688" b="-258"/>
        <a:stretch/>
      </xdr:blipFill>
      <xdr:spPr>
        <a:xfrm>
          <a:off x="0" y="0"/>
          <a:ext cx="1450628" cy="933972"/>
        </a:xfrm>
        <a:prstGeom prst="rect">
          <a:avLst/>
        </a:prstGeom>
      </xdr:spPr>
    </xdr:pic>
    <xdr:clientData/>
  </xdr:twoCellAnchor>
  <xdr:twoCellAnchor editAs="oneCell">
    <xdr:from>
      <xdr:col>0</xdr:col>
      <xdr:colOff>1709617</xdr:colOff>
      <xdr:row>2</xdr:row>
      <xdr:rowOff>34891</xdr:rowOff>
    </xdr:from>
    <xdr:to>
      <xdr:col>0</xdr:col>
      <xdr:colOff>2926054</xdr:colOff>
      <xdr:row>3</xdr:row>
      <xdr:rowOff>59340</xdr:rowOff>
    </xdr:to>
    <xdr:pic>
      <xdr:nvPicPr>
        <xdr:cNvPr id="10" name="Image 9">
          <a:extLst>
            <a:ext uri="{FF2B5EF4-FFF2-40B4-BE49-F238E27FC236}">
              <a16:creationId xmlns:a16="http://schemas.microsoft.com/office/drawing/2014/main" id="{5EEA1DDC-1D15-477E-9902-4A4A7E6C156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06442" y="165066"/>
          <a:ext cx="1219368" cy="208599"/>
        </a:xfrm>
        <a:prstGeom prst="rect">
          <a:avLst/>
        </a:prstGeom>
        <a:noFill/>
        <a:ln>
          <a:noFill/>
        </a:ln>
      </xdr:spPr>
    </xdr:pic>
    <xdr:clientData/>
  </xdr:twoCellAnchor>
  <xdr:twoCellAnchor>
    <xdr:from>
      <xdr:col>0</xdr:col>
      <xdr:colOff>1708149</xdr:colOff>
      <xdr:row>29</xdr:row>
      <xdr:rowOff>22081</xdr:rowOff>
    </xdr:from>
    <xdr:to>
      <xdr:col>5</xdr:col>
      <xdr:colOff>632240</xdr:colOff>
      <xdr:row>49</xdr:row>
      <xdr:rowOff>7199</xdr:rowOff>
    </xdr:to>
    <xdr:graphicFrame macro="">
      <xdr:nvGraphicFramePr>
        <xdr:cNvPr id="4" name="Graphique 3">
          <a:extLst>
            <a:ext uri="{FF2B5EF4-FFF2-40B4-BE49-F238E27FC236}">
              <a16:creationId xmlns:a16="http://schemas.microsoft.com/office/drawing/2014/main" id="{2E25B076-10EA-4E52-B626-4110C62FDC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207817</xdr:colOff>
      <xdr:row>28</xdr:row>
      <xdr:rowOff>17319</xdr:rowOff>
    </xdr:from>
    <xdr:to>
      <xdr:col>15</xdr:col>
      <xdr:colOff>759817</xdr:colOff>
      <xdr:row>48</xdr:row>
      <xdr:rowOff>8786</xdr:rowOff>
    </xdr:to>
    <xdr:graphicFrame macro="">
      <xdr:nvGraphicFramePr>
        <xdr:cNvPr id="14" name="Graphique 13">
          <a:extLst>
            <a:ext uri="{FF2B5EF4-FFF2-40B4-BE49-F238E27FC236}">
              <a16:creationId xmlns:a16="http://schemas.microsoft.com/office/drawing/2014/main" id="{659A2B75-DD16-4211-BB9E-2FF940CFA2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1766454</xdr:colOff>
      <xdr:row>50</xdr:row>
      <xdr:rowOff>172605</xdr:rowOff>
    </xdr:from>
    <xdr:to>
      <xdr:col>4</xdr:col>
      <xdr:colOff>1109357</xdr:colOff>
      <xdr:row>70</xdr:row>
      <xdr:rowOff>162629</xdr:rowOff>
    </xdr:to>
    <xdr:graphicFrame macro="">
      <xdr:nvGraphicFramePr>
        <xdr:cNvPr id="15" name="Graphique 14">
          <a:extLst>
            <a:ext uri="{FF2B5EF4-FFF2-40B4-BE49-F238E27FC236}">
              <a16:creationId xmlns:a16="http://schemas.microsoft.com/office/drawing/2014/main" id="{DEEA759B-6FF4-41AE-9FAF-0ADB86D958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155863</xdr:colOff>
      <xdr:row>54</xdr:row>
      <xdr:rowOff>34638</xdr:rowOff>
    </xdr:from>
    <xdr:to>
      <xdr:col>15</xdr:col>
      <xdr:colOff>707863</xdr:colOff>
      <xdr:row>74</xdr:row>
      <xdr:rowOff>26105</xdr:rowOff>
    </xdr:to>
    <xdr:graphicFrame macro="">
      <xdr:nvGraphicFramePr>
        <xdr:cNvPr id="16" name="Graphique 15">
          <a:extLst>
            <a:ext uri="{FF2B5EF4-FFF2-40B4-BE49-F238E27FC236}">
              <a16:creationId xmlns:a16="http://schemas.microsoft.com/office/drawing/2014/main" id="{AD414745-91EA-444F-B05A-D28BAC4232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13</xdr:col>
      <xdr:colOff>755649</xdr:colOff>
      <xdr:row>27</xdr:row>
      <xdr:rowOff>1587</xdr:rowOff>
    </xdr:from>
    <xdr:to>
      <xdr:col>18</xdr:col>
      <xdr:colOff>545649</xdr:colOff>
      <xdr:row>46</xdr:row>
      <xdr:rowOff>163062</xdr:rowOff>
    </xdr:to>
    <xdr:graphicFrame macro="">
      <xdr:nvGraphicFramePr>
        <xdr:cNvPr id="2" name="Graphique 1">
          <a:extLst>
            <a:ext uri="{FF2B5EF4-FFF2-40B4-BE49-F238E27FC236}">
              <a16:creationId xmlns:a16="http://schemas.microsoft.com/office/drawing/2014/main" id="{8EFCEF6B-36AB-9E94-D579-D5AA81374B2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0</xdr:colOff>
      <xdr:row>27</xdr:row>
      <xdr:rowOff>0</xdr:rowOff>
    </xdr:from>
    <xdr:to>
      <xdr:col>20</xdr:col>
      <xdr:colOff>552000</xdr:colOff>
      <xdr:row>46</xdr:row>
      <xdr:rowOff>161475</xdr:rowOff>
    </xdr:to>
    <xdr:graphicFrame macro="">
      <xdr:nvGraphicFramePr>
        <xdr:cNvPr id="3" name="Graphique 2">
          <a:extLst>
            <a:ext uri="{FF2B5EF4-FFF2-40B4-BE49-F238E27FC236}">
              <a16:creationId xmlns:a16="http://schemas.microsoft.com/office/drawing/2014/main" id="{49A1EF2D-A9B0-45B8-8060-6EF133E5D3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43</xdr:row>
      <xdr:rowOff>123825</xdr:rowOff>
    </xdr:from>
    <xdr:to>
      <xdr:col>18</xdr:col>
      <xdr:colOff>552000</xdr:colOff>
      <xdr:row>63</xdr:row>
      <xdr:rowOff>104325</xdr:rowOff>
    </xdr:to>
    <xdr:graphicFrame macro="">
      <xdr:nvGraphicFramePr>
        <xdr:cNvPr id="4" name="Graphique 3">
          <a:extLst>
            <a:ext uri="{FF2B5EF4-FFF2-40B4-BE49-F238E27FC236}">
              <a16:creationId xmlns:a16="http://schemas.microsoft.com/office/drawing/2014/main" id="{64B5184E-57BA-401D-9706-32ABE6C130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16</xdr:col>
      <xdr:colOff>0</xdr:colOff>
      <xdr:row>44</xdr:row>
      <xdr:rowOff>0</xdr:rowOff>
    </xdr:from>
    <xdr:to>
      <xdr:col>20</xdr:col>
      <xdr:colOff>552000</xdr:colOff>
      <xdr:row>63</xdr:row>
      <xdr:rowOff>161475</xdr:rowOff>
    </xdr:to>
    <xdr:graphicFrame macro="">
      <xdr:nvGraphicFramePr>
        <xdr:cNvPr id="5" name="Graphique 4">
          <a:extLst>
            <a:ext uri="{FF2B5EF4-FFF2-40B4-BE49-F238E27FC236}">
              <a16:creationId xmlns:a16="http://schemas.microsoft.com/office/drawing/2014/main" id="{08189357-CEAA-40A5-B40D-75AB139FF8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72571</xdr:colOff>
      <xdr:row>0</xdr:row>
      <xdr:rowOff>1</xdr:rowOff>
    </xdr:from>
    <xdr:to>
      <xdr:col>0</xdr:col>
      <xdr:colOff>1774075</xdr:colOff>
      <xdr:row>0</xdr:row>
      <xdr:rowOff>559527</xdr:rowOff>
    </xdr:to>
    <xdr:pic>
      <xdr:nvPicPr>
        <xdr:cNvPr id="2" name="Image 1">
          <a:extLst>
            <a:ext uri="{FF2B5EF4-FFF2-40B4-BE49-F238E27FC236}">
              <a16:creationId xmlns:a16="http://schemas.microsoft.com/office/drawing/2014/main" id="{B8DD0B87-F556-4F86-9EA9-278037E2CC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571" y="1"/>
          <a:ext cx="1699599" cy="54428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cccabtp-my.sharepoint.com/personal/a_desuzzonifrangeul_ccca-btp_fr/Documents/Trame%20budg&#233;taire%202026/test%20nouvelle%20trame/Mod&#232;le%20de%20demande%20de%20versement%20AAP.xlsx" TargetMode="External"/><Relationship Id="rId1" Type="http://schemas.openxmlformats.org/officeDocument/2006/relationships/externalLinkPath" Target="https://cccabtp.sharepoint.com/personal/a_desuzzonifrangeul_ccca-btp_fr/Documents/Trame%20budg&#233;taire%202026/test%20nouvelle%20trame/Mod&#232;le%20de%20demande%20de%20versement%20AA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dentif. projet &amp; instructions"/>
      <sheetName val="Saisie Dépenses de personnel"/>
      <sheetName val="Saisie Dépenses fonctionnement"/>
      <sheetName val="Saisie investissements"/>
      <sheetName val="Cpt Emplois Ressources PORTEUR"/>
      <sheetName val="Cpt Emplois Ressources CCCA-BTP"/>
      <sheetName val="Bordereau de mise en paiement"/>
      <sheetName val="Table"/>
    </sheetNames>
    <sheetDataSet>
      <sheetData sheetId="0">
        <row r="4">
          <cell r="D4"/>
        </row>
        <row r="5">
          <cell r="D5"/>
          <cell r="F5" t="str">
            <v/>
          </cell>
        </row>
        <row r="7">
          <cell r="B7"/>
        </row>
        <row r="8">
          <cell r="B8"/>
          <cell r="D8"/>
          <cell r="E8"/>
          <cell r="F8"/>
        </row>
      </sheetData>
      <sheetData sheetId="1">
        <row r="2">
          <cell r="A2"/>
        </row>
        <row r="401">
          <cell r="I401">
            <v>0</v>
          </cell>
        </row>
      </sheetData>
      <sheetData sheetId="2">
        <row r="2">
          <cell r="A2"/>
        </row>
        <row r="399">
          <cell r="I399">
            <v>0</v>
          </cell>
        </row>
      </sheetData>
      <sheetData sheetId="3">
        <row r="2">
          <cell r="A2"/>
        </row>
        <row r="9">
          <cell r="B9"/>
        </row>
        <row r="10">
          <cell r="B10"/>
        </row>
        <row r="11">
          <cell r="B11"/>
        </row>
        <row r="12">
          <cell r="B12"/>
        </row>
        <row r="13">
          <cell r="B13"/>
        </row>
        <row r="14">
          <cell r="B14"/>
        </row>
        <row r="15">
          <cell r="B15"/>
        </row>
      </sheetData>
      <sheetData sheetId="4">
        <row r="5">
          <cell r="F5">
            <v>0</v>
          </cell>
        </row>
        <row r="28">
          <cell r="D28"/>
        </row>
        <row r="29">
          <cell r="D29"/>
        </row>
        <row r="30">
          <cell r="D30"/>
        </row>
        <row r="31">
          <cell r="D31"/>
        </row>
        <row r="32">
          <cell r="D32"/>
        </row>
        <row r="33">
          <cell r="D33"/>
        </row>
        <row r="34">
          <cell r="D34"/>
        </row>
        <row r="35">
          <cell r="D35"/>
        </row>
        <row r="36">
          <cell r="D36"/>
        </row>
        <row r="37">
          <cell r="D37"/>
        </row>
        <row r="38">
          <cell r="D38"/>
        </row>
        <row r="40">
          <cell r="E40">
            <v>0</v>
          </cell>
        </row>
        <row r="47">
          <cell r="L47">
            <v>0</v>
          </cell>
        </row>
        <row r="53">
          <cell r="I53">
            <v>0</v>
          </cell>
        </row>
      </sheetData>
      <sheetData sheetId="5"/>
      <sheetData sheetId="6"/>
      <sheetData sheetId="7"/>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B0215-6EC3-4AB0-8BD6-43AB0E70E49E}">
  <sheetPr>
    <tabColor theme="9" tint="-0.499984740745262"/>
  </sheetPr>
  <dimension ref="A1:I116"/>
  <sheetViews>
    <sheetView topLeftCell="A2" workbookViewId="0">
      <selection activeCell="C3" sqref="C3:F3"/>
    </sheetView>
  </sheetViews>
  <sheetFormatPr baseColWidth="10" defaultColWidth="0" defaultRowHeight="14.5" customHeight="1" zeroHeight="1" outlineLevelRow="1" x14ac:dyDescent="0.35"/>
  <cols>
    <col min="1" max="2" width="5.1796875" style="12" customWidth="1"/>
    <col min="3" max="3" width="37.81640625" customWidth="1"/>
    <col min="4" max="4" width="35.81640625" customWidth="1"/>
    <col min="5" max="5" width="39.81640625" customWidth="1"/>
    <col min="6" max="6" width="22" customWidth="1"/>
    <col min="7" max="7" width="10.81640625" style="12" customWidth="1"/>
    <col min="8" max="9" width="0" hidden="1" customWidth="1"/>
    <col min="10" max="16384" width="10.81640625" hidden="1"/>
  </cols>
  <sheetData>
    <row r="1" spans="3:6" s="12" customFormat="1" ht="7" customHeight="1" x14ac:dyDescent="0.35">
      <c r="C1" s="8"/>
      <c r="D1" s="8"/>
    </row>
    <row r="2" spans="3:6" s="12" customFormat="1" ht="98.5" customHeight="1" thickBot="1" x14ac:dyDescent="0.4"/>
    <row r="3" spans="3:6" ht="153.65" customHeight="1" thickBot="1" x14ac:dyDescent="0.4">
      <c r="C3" s="406" t="s">
        <v>382</v>
      </c>
      <c r="D3" s="407"/>
      <c r="E3" s="407"/>
      <c r="F3" s="408"/>
    </row>
    <row r="4" spans="3:6" ht="26" customHeight="1" x14ac:dyDescent="0.35">
      <c r="C4" s="409" t="s">
        <v>391</v>
      </c>
      <c r="D4" s="410"/>
      <c r="E4" s="410"/>
      <c r="F4" s="411"/>
    </row>
    <row r="5" spans="3:6" ht="60" customHeight="1" x14ac:dyDescent="0.35">
      <c r="C5" s="412" t="s">
        <v>394</v>
      </c>
      <c r="D5" s="413"/>
      <c r="E5" s="413"/>
      <c r="F5" s="414"/>
    </row>
    <row r="6" spans="3:6" ht="22" customHeight="1" x14ac:dyDescent="0.35">
      <c r="C6" s="409" t="s">
        <v>0</v>
      </c>
      <c r="D6" s="410"/>
      <c r="E6" s="410"/>
      <c r="F6" s="411"/>
    </row>
    <row r="7" spans="3:6" ht="70.5" customHeight="1" x14ac:dyDescent="0.35">
      <c r="C7" s="412" t="s">
        <v>383</v>
      </c>
      <c r="D7" s="413"/>
      <c r="E7" s="413"/>
      <c r="F7" s="414"/>
    </row>
    <row r="8" spans="3:6" ht="22" customHeight="1" x14ac:dyDescent="0.35">
      <c r="C8" s="409" t="s">
        <v>1</v>
      </c>
      <c r="D8" s="410"/>
      <c r="E8" s="410"/>
      <c r="F8" s="411"/>
    </row>
    <row r="9" spans="3:6" ht="88.5" customHeight="1" thickBot="1" x14ac:dyDescent="0.4">
      <c r="C9" s="415" t="s">
        <v>393</v>
      </c>
      <c r="D9" s="416"/>
      <c r="E9" s="416"/>
      <c r="F9" s="417"/>
    </row>
    <row r="10" spans="3:6" s="12" customFormat="1" ht="14.15" customHeight="1" x14ac:dyDescent="0.35">
      <c r="C10" s="342"/>
      <c r="D10" s="342"/>
      <c r="E10" s="342"/>
      <c r="F10" s="342"/>
    </row>
    <row r="11" spans="3:6" s="12" customFormat="1" ht="14.15" customHeight="1" x14ac:dyDescent="0.35">
      <c r="C11" s="342"/>
      <c r="D11" s="342"/>
      <c r="E11" s="342"/>
      <c r="F11" s="342"/>
    </row>
    <row r="12" spans="3:6" s="12" customFormat="1" ht="14.15" customHeight="1" x14ac:dyDescent="0.35">
      <c r="C12" s="342"/>
      <c r="D12" s="342"/>
      <c r="E12" s="342"/>
      <c r="F12" s="342"/>
    </row>
    <row r="13" spans="3:6" s="12" customFormat="1" ht="14.15" customHeight="1" x14ac:dyDescent="0.35">
      <c r="C13" s="342"/>
      <c r="D13" s="342"/>
      <c r="E13" s="342"/>
      <c r="F13" s="342"/>
    </row>
    <row r="14" spans="3:6" s="12" customFormat="1" ht="14.15" customHeight="1" x14ac:dyDescent="0.35">
      <c r="C14" s="342"/>
      <c r="D14" s="342"/>
      <c r="E14" s="342"/>
      <c r="F14" s="342"/>
    </row>
    <row r="15" spans="3:6" s="12" customFormat="1" ht="14.15" customHeight="1" x14ac:dyDescent="0.35">
      <c r="C15" s="342"/>
      <c r="D15" s="342"/>
      <c r="E15" s="342"/>
      <c r="F15" s="342"/>
    </row>
    <row r="16" spans="3:6" s="12" customFormat="1" ht="14.15" customHeight="1" x14ac:dyDescent="0.35">
      <c r="C16" s="342"/>
      <c r="D16" s="342"/>
      <c r="E16" s="342"/>
      <c r="F16" s="342"/>
    </row>
    <row r="17" spans="3:6" s="12" customFormat="1" ht="14.15" customHeight="1" x14ac:dyDescent="0.35">
      <c r="C17" s="342"/>
      <c r="D17" s="342"/>
      <c r="E17" s="342"/>
      <c r="F17" s="342"/>
    </row>
    <row r="18" spans="3:6" s="12" customFormat="1" ht="14.15" customHeight="1" x14ac:dyDescent="0.35">
      <c r="C18" s="342"/>
      <c r="D18" s="342"/>
      <c r="E18" s="342"/>
      <c r="F18" s="342"/>
    </row>
    <row r="19" spans="3:6" s="12" customFormat="1" ht="14.15" customHeight="1" x14ac:dyDescent="0.35">
      <c r="C19" s="342"/>
      <c r="D19" s="342"/>
      <c r="E19" s="342"/>
      <c r="F19" s="342"/>
    </row>
    <row r="20" spans="3:6" s="12" customFormat="1" ht="14.15" customHeight="1" x14ac:dyDescent="0.35">
      <c r="C20" s="342"/>
      <c r="D20" s="342"/>
      <c r="E20" s="342"/>
      <c r="F20" s="342"/>
    </row>
    <row r="21" spans="3:6" s="12" customFormat="1" ht="14.15" customHeight="1" x14ac:dyDescent="0.35">
      <c r="C21" s="342"/>
      <c r="D21" s="342"/>
      <c r="E21" s="342"/>
      <c r="F21" s="342"/>
    </row>
    <row r="22" spans="3:6" s="12" customFormat="1" ht="14.15" customHeight="1" x14ac:dyDescent="0.35">
      <c r="C22" s="342"/>
      <c r="D22" s="342"/>
      <c r="E22" s="342"/>
      <c r="F22" s="342"/>
    </row>
    <row r="23" spans="3:6" s="12" customFormat="1" ht="14.15" customHeight="1" x14ac:dyDescent="0.35">
      <c r="C23" s="342"/>
      <c r="D23" s="342"/>
      <c r="E23" s="342"/>
      <c r="F23" s="342"/>
    </row>
    <row r="24" spans="3:6" s="12" customFormat="1" ht="14.15" customHeight="1" x14ac:dyDescent="0.35">
      <c r="C24" s="342"/>
      <c r="D24" s="342"/>
      <c r="E24" s="342"/>
      <c r="F24" s="342"/>
    </row>
    <row r="25" spans="3:6" s="12" customFormat="1" ht="14.15" customHeight="1" x14ac:dyDescent="0.35">
      <c r="C25" s="342"/>
      <c r="D25" s="342"/>
      <c r="E25" s="342"/>
      <c r="F25" s="342"/>
    </row>
    <row r="26" spans="3:6" s="12" customFormat="1" ht="14.15" customHeight="1" x14ac:dyDescent="0.35">
      <c r="C26" s="342"/>
      <c r="D26" s="342"/>
      <c r="E26" s="342"/>
      <c r="F26" s="342"/>
    </row>
    <row r="27" spans="3:6" s="12" customFormat="1" ht="14.15" customHeight="1" x14ac:dyDescent="0.35">
      <c r="C27" s="342"/>
      <c r="D27" s="342"/>
      <c r="E27" s="342"/>
      <c r="F27" s="342"/>
    </row>
    <row r="28" spans="3:6" s="12" customFormat="1" ht="14.15" customHeight="1" x14ac:dyDescent="0.35">
      <c r="C28" s="342"/>
      <c r="D28" s="342"/>
      <c r="E28" s="342"/>
      <c r="F28" s="342"/>
    </row>
    <row r="29" spans="3:6" s="12" customFormat="1" ht="14.15" customHeight="1" x14ac:dyDescent="0.35">
      <c r="C29" s="342"/>
      <c r="D29" s="342"/>
      <c r="E29" s="342"/>
      <c r="F29" s="342"/>
    </row>
    <row r="30" spans="3:6" s="12" customFormat="1" ht="14.15" customHeight="1" x14ac:dyDescent="0.35">
      <c r="C30" s="342"/>
      <c r="D30" s="342"/>
      <c r="E30" s="342"/>
      <c r="F30" s="342"/>
    </row>
    <row r="31" spans="3:6" s="12" customFormat="1" ht="14.15" customHeight="1" x14ac:dyDescent="0.35">
      <c r="C31" s="342"/>
      <c r="D31" s="342"/>
      <c r="E31" s="342"/>
      <c r="F31" s="342"/>
    </row>
    <row r="32" spans="3:6" s="12" customFormat="1" ht="14.15" customHeight="1" x14ac:dyDescent="0.35">
      <c r="C32" s="342"/>
      <c r="D32" s="342"/>
      <c r="E32" s="342"/>
      <c r="F32" s="342"/>
    </row>
    <row r="33" spans="3:6" s="12" customFormat="1" ht="14.15" customHeight="1" x14ac:dyDescent="0.35">
      <c r="C33" s="342"/>
      <c r="D33" s="342"/>
      <c r="E33" s="342"/>
      <c r="F33" s="342"/>
    </row>
    <row r="34" spans="3:6" s="12" customFormat="1" hidden="1" x14ac:dyDescent="0.35">
      <c r="C34" s="343"/>
    </row>
    <row r="35" spans="3:6" s="12" customFormat="1" hidden="1" x14ac:dyDescent="0.35">
      <c r="C35" s="17"/>
    </row>
    <row r="36" spans="3:6" s="12" customFormat="1" hidden="1" x14ac:dyDescent="0.35">
      <c r="C36" s="344"/>
      <c r="D36" s="345"/>
    </row>
    <row r="37" spans="3:6" s="12" customFormat="1" hidden="1" x14ac:dyDescent="0.35">
      <c r="C37" s="344"/>
      <c r="D37" s="345"/>
    </row>
    <row r="38" spans="3:6" s="12" customFormat="1" hidden="1" x14ac:dyDescent="0.35">
      <c r="C38" s="344"/>
      <c r="D38" s="345"/>
    </row>
    <row r="39" spans="3:6" s="12" customFormat="1" hidden="1" x14ac:dyDescent="0.35">
      <c r="C39" s="344"/>
      <c r="D39" s="345"/>
    </row>
    <row r="40" spans="3:6" s="12" customFormat="1" hidden="1" x14ac:dyDescent="0.35">
      <c r="C40" s="344"/>
      <c r="D40" s="345"/>
    </row>
    <row r="41" spans="3:6" s="12" customFormat="1" hidden="1" x14ac:dyDescent="0.35">
      <c r="C41" s="344"/>
      <c r="D41" s="345"/>
    </row>
    <row r="42" spans="3:6" s="12" customFormat="1" hidden="1" x14ac:dyDescent="0.35">
      <c r="C42" s="344"/>
      <c r="D42" s="345"/>
    </row>
    <row r="43" spans="3:6" s="12" customFormat="1" hidden="1" x14ac:dyDescent="0.35">
      <c r="C43" s="344"/>
      <c r="D43" s="345"/>
    </row>
    <row r="44" spans="3:6" s="12" customFormat="1" hidden="1" x14ac:dyDescent="0.35">
      <c r="C44" s="344"/>
      <c r="D44" s="345"/>
    </row>
    <row r="45" spans="3:6" s="12" customFormat="1" hidden="1" x14ac:dyDescent="0.35">
      <c r="C45" s="344"/>
      <c r="D45" s="345"/>
    </row>
    <row r="46" spans="3:6" s="12" customFormat="1" hidden="1" x14ac:dyDescent="0.35">
      <c r="C46" s="344"/>
      <c r="D46" s="345"/>
    </row>
    <row r="47" spans="3:6" s="12" customFormat="1" hidden="1" x14ac:dyDescent="0.35">
      <c r="C47" s="344"/>
      <c r="D47" s="345"/>
    </row>
    <row r="48" spans="3:6" s="12" customFormat="1" hidden="1" x14ac:dyDescent="0.35">
      <c r="C48" s="344"/>
      <c r="D48" s="345"/>
    </row>
    <row r="49" spans="3:6" s="12" customFormat="1" hidden="1" x14ac:dyDescent="0.35">
      <c r="C49" s="344"/>
      <c r="D49" s="345"/>
    </row>
    <row r="50" spans="3:6" s="12" customFormat="1" hidden="1" x14ac:dyDescent="0.35">
      <c r="C50" s="344"/>
      <c r="D50" s="345"/>
    </row>
    <row r="51" spans="3:6" s="12" customFormat="1" hidden="1" x14ac:dyDescent="0.35">
      <c r="C51" s="344"/>
      <c r="D51" s="345"/>
    </row>
    <row r="52" spans="3:6" s="12" customFormat="1" ht="19" customHeight="1" x14ac:dyDescent="0.35">
      <c r="C52" s="346"/>
      <c r="D52" s="345"/>
    </row>
    <row r="53" spans="3:6" hidden="1" x14ac:dyDescent="0.35">
      <c r="C53" s="11"/>
    </row>
    <row r="54" spans="3:6" ht="14.5" hidden="1" customHeight="1" x14ac:dyDescent="0.35">
      <c r="C54" s="1"/>
    </row>
    <row r="55" spans="3:6" ht="14.5" hidden="1" customHeight="1" x14ac:dyDescent="0.35">
      <c r="C55" s="1"/>
    </row>
    <row r="56" spans="3:6" ht="14.5" hidden="1" customHeight="1" x14ac:dyDescent="0.35">
      <c r="C56" s="1"/>
    </row>
    <row r="57" spans="3:6" ht="14.5" hidden="1" customHeight="1" x14ac:dyDescent="0.35">
      <c r="C57" s="1"/>
    </row>
    <row r="58" spans="3:6" ht="14.5" hidden="1" customHeight="1" x14ac:dyDescent="0.35">
      <c r="C58" s="1"/>
    </row>
    <row r="59" spans="3:6" ht="14.5" hidden="1" customHeight="1" x14ac:dyDescent="0.35">
      <c r="C59" s="1"/>
    </row>
    <row r="60" spans="3:6" ht="14.5" customHeight="1" outlineLevel="1" x14ac:dyDescent="0.35">
      <c r="C60" s="9" t="s">
        <v>3</v>
      </c>
      <c r="D60" s="9" t="s">
        <v>4</v>
      </c>
      <c r="E60" s="10" t="s">
        <v>384</v>
      </c>
      <c r="F60" s="10" t="s">
        <v>5</v>
      </c>
    </row>
    <row r="61" spans="3:6" ht="24" customHeight="1" outlineLevel="1" x14ac:dyDescent="0.35">
      <c r="C61" s="4" t="s">
        <v>6</v>
      </c>
      <c r="D61" s="4" t="s">
        <v>7</v>
      </c>
      <c r="E61" s="5" t="s">
        <v>8</v>
      </c>
      <c r="F61" s="5" t="s">
        <v>395</v>
      </c>
    </row>
    <row r="62" spans="3:6" ht="14.5" customHeight="1" outlineLevel="1" x14ac:dyDescent="0.35">
      <c r="C62" s="4" t="s">
        <v>10</v>
      </c>
      <c r="D62" s="4" t="s">
        <v>11</v>
      </c>
      <c r="E62" s="5" t="s">
        <v>12</v>
      </c>
      <c r="F62" s="5" t="s">
        <v>17</v>
      </c>
    </row>
    <row r="63" spans="3:6" ht="25.75" customHeight="1" outlineLevel="1" x14ac:dyDescent="0.35">
      <c r="C63" s="4" t="s">
        <v>14</v>
      </c>
      <c r="D63" s="4" t="s">
        <v>15</v>
      </c>
      <c r="E63" s="5" t="s">
        <v>16</v>
      </c>
      <c r="F63" s="5" t="s">
        <v>396</v>
      </c>
    </row>
    <row r="64" spans="3:6" ht="23.5" customHeight="1" outlineLevel="1" x14ac:dyDescent="0.35">
      <c r="D64" s="4" t="s">
        <v>18</v>
      </c>
      <c r="E64" s="5" t="s">
        <v>19</v>
      </c>
      <c r="F64" s="5" t="s">
        <v>385</v>
      </c>
    </row>
    <row r="65" spans="4:6" ht="22" customHeight="1" outlineLevel="1" x14ac:dyDescent="0.35">
      <c r="D65" s="4" t="s">
        <v>21</v>
      </c>
      <c r="E65" s="13" t="s">
        <v>22</v>
      </c>
      <c r="F65" s="5" t="s">
        <v>20</v>
      </c>
    </row>
    <row r="66" spans="4:6" ht="25" customHeight="1" outlineLevel="1" x14ac:dyDescent="0.35">
      <c r="D66" s="5" t="s">
        <v>23</v>
      </c>
      <c r="E66" s="5" t="s">
        <v>24</v>
      </c>
    </row>
    <row r="67" spans="4:6" ht="25.5" customHeight="1" outlineLevel="1" x14ac:dyDescent="0.35">
      <c r="D67" s="4" t="s">
        <v>20</v>
      </c>
    </row>
    <row r="68" spans="4:6" hidden="1" x14ac:dyDescent="0.35"/>
    <row r="69" spans="4:6" ht="26.5" customHeight="1" x14ac:dyDescent="0.35"/>
    <row r="70" spans="4:6" s="12" customFormat="1" ht="14.5" customHeight="1" x14ac:dyDescent="0.35"/>
    <row r="71" spans="4:6" s="12" customFormat="1" ht="14.5" customHeight="1" x14ac:dyDescent="0.35"/>
    <row r="72" spans="4:6" s="12" customFormat="1" ht="14.5" customHeight="1" x14ac:dyDescent="0.35"/>
    <row r="73" spans="4:6" s="12" customFormat="1" ht="14.5" customHeight="1" x14ac:dyDescent="0.35"/>
    <row r="74" spans="4:6" s="12" customFormat="1" ht="14.5" customHeight="1" x14ac:dyDescent="0.35"/>
    <row r="75" spans="4:6" s="12" customFormat="1" ht="14.5" customHeight="1" x14ac:dyDescent="0.35"/>
    <row r="76" spans="4:6" s="12" customFormat="1" ht="14.5" customHeight="1" x14ac:dyDescent="0.35"/>
    <row r="77" spans="4:6" s="12" customFormat="1" ht="14.5" customHeight="1" x14ac:dyDescent="0.35"/>
    <row r="78" spans="4:6" s="12" customFormat="1" ht="14.5" customHeight="1" x14ac:dyDescent="0.35"/>
    <row r="79" spans="4:6" s="12" customFormat="1" ht="14.5" customHeight="1" x14ac:dyDescent="0.35"/>
    <row r="80" spans="4:6" s="12" customFormat="1" ht="14.5" customHeight="1" x14ac:dyDescent="0.35"/>
    <row r="81" s="12" customFormat="1" ht="14.5" customHeight="1" x14ac:dyDescent="0.35"/>
    <row r="82" s="12" customFormat="1" ht="14.5" customHeight="1" x14ac:dyDescent="0.35"/>
    <row r="83" s="12" customFormat="1" ht="14.5" customHeight="1" x14ac:dyDescent="0.35"/>
    <row r="84" s="12" customFormat="1" ht="14.5" customHeight="1" x14ac:dyDescent="0.35"/>
    <row r="85" s="12" customFormat="1" ht="14.5" customHeight="1" x14ac:dyDescent="0.35"/>
    <row r="86" s="12" customFormat="1" ht="14.5" customHeight="1" x14ac:dyDescent="0.35"/>
    <row r="87" s="12" customFormat="1" ht="14.5" customHeight="1" x14ac:dyDescent="0.35"/>
    <row r="88" s="12" customFormat="1" ht="14.5" customHeight="1" x14ac:dyDescent="0.35"/>
    <row r="89" s="12" customFormat="1" ht="14.5" customHeight="1" x14ac:dyDescent="0.35"/>
    <row r="90" s="12" customFormat="1" ht="14.5" customHeight="1" x14ac:dyDescent="0.35"/>
    <row r="91" s="12" customFormat="1" ht="14.5" customHeight="1" x14ac:dyDescent="0.35"/>
    <row r="92" ht="14.5" customHeight="1" x14ac:dyDescent="0.35"/>
    <row r="93" ht="14.5" customHeight="1" x14ac:dyDescent="0.35"/>
    <row r="94" ht="14.5" customHeight="1" x14ac:dyDescent="0.35"/>
    <row r="95" ht="14.5" customHeight="1" x14ac:dyDescent="0.35"/>
    <row r="96" ht="14.5" customHeight="1" x14ac:dyDescent="0.35"/>
    <row r="97" ht="14.5" customHeight="1" x14ac:dyDescent="0.35"/>
    <row r="98" ht="14.5" customHeight="1" x14ac:dyDescent="0.35"/>
    <row r="99" ht="14.5" customHeight="1" x14ac:dyDescent="0.35"/>
    <row r="100" ht="14.5" customHeight="1" x14ac:dyDescent="0.35"/>
    <row r="101" ht="14.5" customHeight="1" x14ac:dyDescent="0.35"/>
    <row r="102" ht="14.5" customHeight="1" x14ac:dyDescent="0.35"/>
    <row r="103" ht="14.5" customHeight="1" x14ac:dyDescent="0.35"/>
    <row r="104" ht="14.5" customHeight="1" x14ac:dyDescent="0.35"/>
    <row r="105" ht="14.5" customHeight="1" x14ac:dyDescent="0.35"/>
    <row r="106" ht="14.5" customHeight="1" x14ac:dyDescent="0.35"/>
    <row r="107" ht="14.5" customHeight="1" x14ac:dyDescent="0.35"/>
    <row r="108" ht="14.5" customHeight="1" x14ac:dyDescent="0.35"/>
    <row r="109" ht="14.5" customHeight="1" x14ac:dyDescent="0.35"/>
    <row r="110" ht="14.5" customHeight="1" x14ac:dyDescent="0.35"/>
    <row r="111" ht="14.5" customHeight="1" x14ac:dyDescent="0.35"/>
    <row r="112" ht="14.5" customHeight="1" x14ac:dyDescent="0.35"/>
    <row r="113" ht="14.5" customHeight="1" x14ac:dyDescent="0.35"/>
    <row r="114" ht="14.5" customHeight="1" x14ac:dyDescent="0.35"/>
    <row r="115" ht="14.5" customHeight="1" x14ac:dyDescent="0.35"/>
    <row r="116" ht="14.5" customHeight="1" x14ac:dyDescent="0.35"/>
  </sheetData>
  <mergeCells count="7">
    <mergeCell ref="C3:F3"/>
    <mergeCell ref="C6:F6"/>
    <mergeCell ref="C7:F7"/>
    <mergeCell ref="C8:F8"/>
    <mergeCell ref="C9:F9"/>
    <mergeCell ref="C4:F4"/>
    <mergeCell ref="C5:F5"/>
  </mergeCells>
  <pageMargins left="0.7" right="0.7" top="0.75" bottom="0.75" header="0.3" footer="0.3"/>
  <pageSetup paperSize="9" scale="52" orientation="portrait" r:id="rId1"/>
  <colBreaks count="1" manualBreakCount="1">
    <brk id="6"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A5641-4813-4639-87F1-1AAE999087B8}">
  <sheetPr>
    <tabColor rgb="FFFFFFCC"/>
    <pageSetUpPr fitToPage="1"/>
  </sheetPr>
  <dimension ref="A1:M399"/>
  <sheetViews>
    <sheetView workbookViewId="0">
      <selection activeCell="K11" sqref="K11:Q25"/>
    </sheetView>
  </sheetViews>
  <sheetFormatPr baseColWidth="10" defaultColWidth="11.453125" defaultRowHeight="17" outlineLevelCol="1" x14ac:dyDescent="0.4"/>
  <cols>
    <col min="1" max="1" width="23" style="229" bestFit="1" customWidth="1"/>
    <col min="2" max="2" width="23" style="229" customWidth="1"/>
    <col min="3" max="3" width="27.81640625" style="222" bestFit="1" customWidth="1"/>
    <col min="4" max="4" width="16.81640625" style="222" bestFit="1" customWidth="1"/>
    <col min="5" max="5" width="33.1796875" style="222" bestFit="1" customWidth="1"/>
    <col min="6" max="6" width="15.54296875" style="261" bestFit="1" customWidth="1"/>
    <col min="7" max="7" width="15.453125" style="229" bestFit="1" customWidth="1"/>
    <col min="8" max="8" width="17.54296875" style="234" bestFit="1" customWidth="1"/>
    <col min="9" max="9" width="37.81640625" style="234" bestFit="1" customWidth="1"/>
    <col min="10" max="10" width="29.54296875" style="283" hidden="1" customWidth="1" outlineLevel="1"/>
    <col min="11" max="11" width="27.453125" style="283" hidden="1" customWidth="1" outlineLevel="1"/>
    <col min="12" max="12" width="21.54296875" style="203" hidden="1" customWidth="1" outlineLevel="1"/>
    <col min="13" max="13" width="18.26953125" bestFit="1" customWidth="1" collapsed="1"/>
  </cols>
  <sheetData>
    <row r="1" spans="1:13" s="137" customFormat="1" ht="66" customHeight="1" x14ac:dyDescent="0.35">
      <c r="A1" s="262" t="s">
        <v>145</v>
      </c>
      <c r="B1" s="262" t="s">
        <v>358</v>
      </c>
      <c r="C1" s="262" t="s">
        <v>343</v>
      </c>
      <c r="D1" s="262" t="s">
        <v>140</v>
      </c>
      <c r="E1" s="262" t="s">
        <v>344</v>
      </c>
      <c r="F1" s="263" t="s">
        <v>141</v>
      </c>
      <c r="G1" s="262" t="s">
        <v>142</v>
      </c>
      <c r="H1" s="264" t="s">
        <v>154</v>
      </c>
      <c r="I1" s="201" t="s">
        <v>345</v>
      </c>
      <c r="J1" s="265" t="s">
        <v>346</v>
      </c>
      <c r="K1" s="265" t="s">
        <v>347</v>
      </c>
      <c r="L1" s="214" t="s">
        <v>155</v>
      </c>
    </row>
    <row r="2" spans="1:13" s="24" customFormat="1" x14ac:dyDescent="0.35">
      <c r="A2" s="266"/>
      <c r="B2" s="266" t="s">
        <v>355</v>
      </c>
      <c r="C2" s="267"/>
      <c r="D2" s="267"/>
      <c r="E2" s="268"/>
      <c r="F2" s="269"/>
      <c r="G2" s="270"/>
      <c r="H2" s="271"/>
      <c r="I2" s="221"/>
      <c r="J2" s="272"/>
      <c r="K2" s="272"/>
      <c r="L2" s="202"/>
      <c r="M2"/>
    </row>
    <row r="3" spans="1:13" s="274" customFormat="1" x14ac:dyDescent="0.35">
      <c r="A3" s="266"/>
      <c r="B3" s="266" t="s">
        <v>359</v>
      </c>
      <c r="C3" s="267"/>
      <c r="D3" s="267"/>
      <c r="E3" s="268"/>
      <c r="F3" s="273"/>
      <c r="G3" s="270"/>
      <c r="H3" s="271"/>
      <c r="I3" s="221"/>
      <c r="J3" s="272"/>
      <c r="K3" s="272"/>
      <c r="L3" s="202"/>
    </row>
    <row r="4" spans="1:13" s="274" customFormat="1" x14ac:dyDescent="0.35">
      <c r="A4" s="266"/>
      <c r="B4" s="266"/>
      <c r="C4" s="267"/>
      <c r="D4" s="267"/>
      <c r="E4" s="268"/>
      <c r="F4" s="273"/>
      <c r="G4" s="270"/>
      <c r="H4" s="271"/>
      <c r="I4" s="221"/>
      <c r="J4" s="272"/>
      <c r="K4" s="272"/>
      <c r="L4" s="202"/>
    </row>
    <row r="5" spans="1:13" s="278" customFormat="1" x14ac:dyDescent="0.35">
      <c r="A5" s="266"/>
      <c r="B5" s="266"/>
      <c r="C5" s="267"/>
      <c r="D5" s="268"/>
      <c r="E5" s="268"/>
      <c r="F5" s="273"/>
      <c r="G5" s="270"/>
      <c r="H5" s="271"/>
      <c r="I5" s="275"/>
      <c r="J5" s="276"/>
      <c r="K5" s="276"/>
      <c r="L5" s="277"/>
    </row>
    <row r="6" spans="1:13" s="278" customFormat="1" x14ac:dyDescent="0.35">
      <c r="A6" s="266"/>
      <c r="B6" s="266"/>
      <c r="C6" s="267"/>
      <c r="D6" s="267"/>
      <c r="E6" s="268"/>
      <c r="F6" s="273"/>
      <c r="G6" s="270"/>
      <c r="H6" s="271"/>
      <c r="I6" s="275"/>
      <c r="J6" s="276"/>
      <c r="K6" s="276"/>
      <c r="L6" s="277"/>
    </row>
    <row r="7" spans="1:13" s="24" customFormat="1" x14ac:dyDescent="0.35">
      <c r="A7" s="266"/>
      <c r="B7" s="266"/>
      <c r="C7" s="267"/>
      <c r="D7" s="267"/>
      <c r="E7" s="268"/>
      <c r="F7" s="273"/>
      <c r="G7" s="270"/>
      <c r="H7" s="271"/>
      <c r="I7" s="221"/>
      <c r="J7" s="272"/>
      <c r="K7" s="272"/>
      <c r="L7" s="202"/>
    </row>
    <row r="8" spans="1:13" s="24" customFormat="1" x14ac:dyDescent="0.35">
      <c r="A8" s="266"/>
      <c r="B8" s="266"/>
      <c r="C8" s="267"/>
      <c r="D8" s="267"/>
      <c r="E8" s="268"/>
      <c r="F8" s="273"/>
      <c r="G8" s="270"/>
      <c r="H8" s="271"/>
      <c r="I8" s="221"/>
      <c r="J8" s="272"/>
      <c r="K8" s="272"/>
      <c r="L8" s="202"/>
    </row>
    <row r="9" spans="1:13" s="24" customFormat="1" x14ac:dyDescent="0.35">
      <c r="A9" s="266"/>
      <c r="B9" s="266"/>
      <c r="C9" s="267"/>
      <c r="D9" s="267"/>
      <c r="E9" s="268"/>
      <c r="F9" s="273"/>
      <c r="G9" s="270"/>
      <c r="H9" s="271"/>
      <c r="I9" s="221"/>
      <c r="J9" s="272"/>
      <c r="K9" s="272"/>
      <c r="L9" s="202"/>
    </row>
    <row r="10" spans="1:13" s="24" customFormat="1" x14ac:dyDescent="0.35">
      <c r="A10" s="266" t="str">
        <f>IF(AND(ISTEXT(C10),'[1]Identif. projet &amp; instructions'!$B$7="non"),'[1]Identif. projet &amp; instructions'!$B$8,"")</f>
        <v/>
      </c>
      <c r="B10" s="266"/>
      <c r="C10" s="267"/>
      <c r="D10" s="267"/>
      <c r="E10" s="268"/>
      <c r="F10" s="273"/>
      <c r="G10" s="270"/>
      <c r="H10" s="271"/>
      <c r="I10" s="221"/>
      <c r="J10" s="272"/>
      <c r="K10" s="272"/>
      <c r="L10" s="202"/>
    </row>
    <row r="11" spans="1:13" s="24" customFormat="1" x14ac:dyDescent="0.35">
      <c r="A11" s="266" t="str">
        <f>IF(AND(ISTEXT(C11),'[1]Identif. projet &amp; instructions'!$B$7="non"),'[1]Identif. projet &amp; instructions'!$B$8,"")</f>
        <v/>
      </c>
      <c r="B11" s="266"/>
      <c r="C11" s="267"/>
      <c r="D11" s="267"/>
      <c r="E11" s="268"/>
      <c r="F11" s="273"/>
      <c r="G11" s="270"/>
      <c r="H11" s="271"/>
      <c r="I11" s="221"/>
      <c r="J11" s="272"/>
      <c r="K11" s="272"/>
      <c r="L11" s="202"/>
    </row>
    <row r="12" spans="1:13" s="24" customFormat="1" x14ac:dyDescent="0.35">
      <c r="A12" s="266" t="str">
        <f>IF(AND(ISTEXT(C12),'[1]Identif. projet &amp; instructions'!$B$7="non"),'[1]Identif. projet &amp; instructions'!$B$8,"")</f>
        <v/>
      </c>
      <c r="B12" s="266"/>
      <c r="C12" s="268"/>
      <c r="D12" s="267"/>
      <c r="E12" s="268"/>
      <c r="F12" s="273"/>
      <c r="G12" s="270"/>
      <c r="H12" s="271"/>
      <c r="I12" s="221"/>
      <c r="J12" s="272"/>
      <c r="K12" s="272"/>
      <c r="L12" s="202"/>
    </row>
    <row r="13" spans="1:13" s="24" customFormat="1" x14ac:dyDescent="0.35">
      <c r="A13" s="266" t="str">
        <f>IF(AND(ISTEXT(C13),'[1]Identif. projet &amp; instructions'!$B$7="non"),'[1]Identif. projet &amp; instructions'!$B$8,"")</f>
        <v/>
      </c>
      <c r="B13" s="266"/>
      <c r="C13" s="267"/>
      <c r="D13" s="267"/>
      <c r="E13" s="268"/>
      <c r="F13" s="273"/>
      <c r="G13" s="270"/>
      <c r="H13" s="271"/>
      <c r="I13" s="221"/>
      <c r="J13" s="272"/>
      <c r="K13" s="272"/>
      <c r="L13" s="202"/>
    </row>
    <row r="14" spans="1:13" s="24" customFormat="1" x14ac:dyDescent="0.35">
      <c r="A14" s="266" t="str">
        <f>IF(AND(ISTEXT(C14),'[1]Identif. projet &amp; instructions'!$B$7="non"),'[1]Identif. projet &amp; instructions'!$B$8,"")</f>
        <v/>
      </c>
      <c r="B14" s="266"/>
      <c r="C14" s="267"/>
      <c r="D14" s="267"/>
      <c r="E14" s="268"/>
      <c r="F14" s="273"/>
      <c r="G14" s="270"/>
      <c r="H14" s="271"/>
      <c r="I14" s="221"/>
      <c r="J14" s="272"/>
      <c r="K14" s="272"/>
      <c r="L14" s="202"/>
    </row>
    <row r="15" spans="1:13" s="24" customFormat="1" x14ac:dyDescent="0.35">
      <c r="A15" s="266" t="str">
        <f>IF(AND(ISTEXT(C15),'[1]Identif. projet &amp; instructions'!$B$7="non"),'[1]Identif. projet &amp; instructions'!$B$8,"")</f>
        <v/>
      </c>
      <c r="B15" s="266"/>
      <c r="C15" s="267"/>
      <c r="D15" s="267"/>
      <c r="E15" s="268"/>
      <c r="F15" s="273"/>
      <c r="G15" s="270"/>
      <c r="H15" s="271"/>
      <c r="I15" s="221"/>
      <c r="J15" s="272"/>
      <c r="K15" s="272"/>
      <c r="L15" s="202"/>
    </row>
    <row r="16" spans="1:13" s="24" customFormat="1" x14ac:dyDescent="0.35">
      <c r="A16" s="266" t="str">
        <f>IF(AND(ISTEXT(C16),'[1]Identif. projet &amp; instructions'!$B$7="non"),'[1]Identif. projet &amp; instructions'!$B$8,"")</f>
        <v/>
      </c>
      <c r="B16" s="266"/>
      <c r="C16" s="267"/>
      <c r="D16" s="267"/>
      <c r="E16" s="268"/>
      <c r="F16" s="273"/>
      <c r="G16" s="270"/>
      <c r="H16" s="271"/>
      <c r="I16" s="221"/>
      <c r="J16" s="272"/>
      <c r="K16" s="272"/>
      <c r="L16" s="202"/>
    </row>
    <row r="17" spans="1:12" s="24" customFormat="1" x14ac:dyDescent="0.35">
      <c r="A17" s="266" t="str">
        <f>IF(AND(ISTEXT(C17),'[1]Identif. projet &amp; instructions'!$B$7="non"),'[1]Identif. projet &amp; instructions'!$B$8,"")</f>
        <v/>
      </c>
      <c r="B17" s="266"/>
      <c r="C17" s="267"/>
      <c r="D17" s="267"/>
      <c r="E17" s="268"/>
      <c r="F17" s="273"/>
      <c r="G17" s="270"/>
      <c r="H17" s="271"/>
      <c r="I17" s="221"/>
      <c r="J17" s="272"/>
      <c r="K17" s="272"/>
      <c r="L17" s="202"/>
    </row>
    <row r="18" spans="1:12" s="24" customFormat="1" x14ac:dyDescent="0.35">
      <c r="A18" s="266" t="str">
        <f>IF(AND(ISTEXT(C18),'[1]Identif. projet &amp; instructions'!$B$7="non"),'[1]Identif. projet &amp; instructions'!$B$8,"")</f>
        <v/>
      </c>
      <c r="B18" s="266"/>
      <c r="C18" s="267"/>
      <c r="D18" s="267"/>
      <c r="E18" s="268"/>
      <c r="F18" s="273"/>
      <c r="G18" s="270"/>
      <c r="H18" s="271"/>
      <c r="I18" s="221"/>
      <c r="J18" s="272"/>
      <c r="K18" s="272"/>
      <c r="L18" s="202"/>
    </row>
    <row r="19" spans="1:12" s="24" customFormat="1" x14ac:dyDescent="0.35">
      <c r="A19" s="266" t="str">
        <f>IF(AND(ISTEXT(C19),'[1]Identif. projet &amp; instructions'!$B$7="non"),'[1]Identif. projet &amp; instructions'!$B$8,"")</f>
        <v/>
      </c>
      <c r="B19" s="266"/>
      <c r="C19" s="267"/>
      <c r="D19" s="267"/>
      <c r="E19" s="268"/>
      <c r="F19" s="273"/>
      <c r="G19" s="270"/>
      <c r="H19" s="271"/>
      <c r="I19" s="221"/>
      <c r="J19" s="272"/>
      <c r="K19" s="272"/>
      <c r="L19" s="202"/>
    </row>
    <row r="20" spans="1:12" s="24" customFormat="1" ht="27" customHeight="1" x14ac:dyDescent="0.35">
      <c r="A20" s="266" t="str">
        <f>IF(AND(ISTEXT(C20),'[1]Identif. projet &amp; instructions'!$B$7="non"),'[1]Identif. projet &amp; instructions'!$B$8,"")</f>
        <v/>
      </c>
      <c r="B20" s="266"/>
      <c r="C20" s="267"/>
      <c r="D20" s="267"/>
      <c r="E20" s="268"/>
      <c r="F20" s="273"/>
      <c r="G20" s="270"/>
      <c r="H20" s="271"/>
      <c r="I20" s="221"/>
      <c r="J20" s="272"/>
      <c r="K20" s="272"/>
      <c r="L20" s="202"/>
    </row>
    <row r="21" spans="1:12" s="24" customFormat="1" x14ac:dyDescent="0.35">
      <c r="A21" s="266" t="str">
        <f>IF(AND(ISTEXT(C21),'[1]Identif. projet &amp; instructions'!$B$7="non"),'[1]Identif. projet &amp; instructions'!$B$8,"")</f>
        <v/>
      </c>
      <c r="B21" s="266"/>
      <c r="C21" s="267"/>
      <c r="D21" s="267"/>
      <c r="E21" s="268"/>
      <c r="F21" s="273"/>
      <c r="G21" s="270"/>
      <c r="H21" s="271"/>
      <c r="I21" s="221"/>
      <c r="J21" s="272"/>
      <c r="K21" s="272"/>
      <c r="L21" s="202"/>
    </row>
    <row r="22" spans="1:12" s="24" customFormat="1" x14ac:dyDescent="0.35">
      <c r="A22" s="266" t="str">
        <f>IF(AND(ISTEXT(C22),'[1]Identif. projet &amp; instructions'!$B$7="non"),'[1]Identif. projet &amp; instructions'!$B$8,"")</f>
        <v/>
      </c>
      <c r="B22" s="266"/>
      <c r="C22" s="268"/>
      <c r="D22" s="267"/>
      <c r="E22" s="268"/>
      <c r="F22" s="273"/>
      <c r="G22" s="270"/>
      <c r="H22" s="271"/>
      <c r="I22" s="221"/>
      <c r="J22" s="272"/>
      <c r="K22" s="272"/>
      <c r="L22" s="202"/>
    </row>
    <row r="23" spans="1:12" s="24" customFormat="1" x14ac:dyDescent="0.35">
      <c r="A23" s="266" t="str">
        <f>IF(AND(ISTEXT(C23),'[1]Identif. projet &amp; instructions'!$B$7="non"),'[1]Identif. projet &amp; instructions'!$B$8,"")</f>
        <v/>
      </c>
      <c r="B23" s="266"/>
      <c r="C23" s="267"/>
      <c r="D23" s="267"/>
      <c r="E23" s="268"/>
      <c r="F23" s="273"/>
      <c r="G23" s="270"/>
      <c r="H23" s="271"/>
      <c r="I23" s="221"/>
      <c r="J23" s="272"/>
      <c r="K23" s="272"/>
      <c r="L23" s="202"/>
    </row>
    <row r="24" spans="1:12" s="24" customFormat="1" x14ac:dyDescent="0.35">
      <c r="A24" s="266" t="str">
        <f>IF(AND(ISTEXT(C24),'[1]Identif. projet &amp; instructions'!$B$7="non"),'[1]Identif. projet &amp; instructions'!$B$8,"")</f>
        <v/>
      </c>
      <c r="B24" s="266"/>
      <c r="C24" s="267"/>
      <c r="D24" s="267"/>
      <c r="E24" s="268"/>
      <c r="F24" s="273"/>
      <c r="G24" s="270"/>
      <c r="H24" s="271"/>
      <c r="I24" s="221"/>
      <c r="J24" s="272"/>
      <c r="K24" s="272"/>
      <c r="L24" s="202"/>
    </row>
    <row r="25" spans="1:12" s="24" customFormat="1" x14ac:dyDescent="0.35">
      <c r="A25" s="266" t="str">
        <f>IF(AND(ISTEXT(C25),'[1]Identif. projet &amp; instructions'!$B$7="non"),'[1]Identif. projet &amp; instructions'!$B$8,"")</f>
        <v/>
      </c>
      <c r="B25" s="266"/>
      <c r="C25" s="267"/>
      <c r="D25" s="267"/>
      <c r="E25" s="268"/>
      <c r="F25" s="273"/>
      <c r="G25" s="270"/>
      <c r="H25" s="271"/>
      <c r="I25" s="221"/>
      <c r="J25" s="272"/>
      <c r="K25" s="272"/>
      <c r="L25" s="202"/>
    </row>
    <row r="26" spans="1:12" s="24" customFormat="1" x14ac:dyDescent="0.35">
      <c r="A26" s="266" t="str">
        <f>IF(AND(ISTEXT(C26),'[1]Identif. projet &amp; instructions'!$B$7="non"),'[1]Identif. projet &amp; instructions'!$B$8,"")</f>
        <v/>
      </c>
      <c r="B26" s="266"/>
      <c r="C26" s="267"/>
      <c r="D26" s="267"/>
      <c r="E26" s="268"/>
      <c r="F26" s="273"/>
      <c r="G26" s="270"/>
      <c r="H26" s="271"/>
      <c r="I26" s="221"/>
      <c r="J26" s="272"/>
      <c r="K26" s="272"/>
      <c r="L26" s="202"/>
    </row>
    <row r="27" spans="1:12" s="24" customFormat="1" x14ac:dyDescent="0.35">
      <c r="A27" s="266" t="str">
        <f>IF(AND(ISTEXT(C27),'[1]Identif. projet &amp; instructions'!$B$7="non"),'[1]Identif. projet &amp; instructions'!$B$8,"")</f>
        <v/>
      </c>
      <c r="B27" s="266"/>
      <c r="C27" s="267"/>
      <c r="D27" s="267"/>
      <c r="E27" s="268"/>
      <c r="F27" s="273"/>
      <c r="G27" s="270"/>
      <c r="H27" s="271"/>
      <c r="I27" s="221"/>
      <c r="J27" s="272"/>
      <c r="K27" s="272"/>
      <c r="L27" s="202"/>
    </row>
    <row r="28" spans="1:12" s="24" customFormat="1" x14ac:dyDescent="0.35">
      <c r="A28" s="266" t="str">
        <f>IF(AND(ISTEXT(C28),'[1]Identif. projet &amp; instructions'!$B$7="non"),'[1]Identif. projet &amp; instructions'!$B$8,"")</f>
        <v/>
      </c>
      <c r="B28" s="266"/>
      <c r="C28" s="267"/>
      <c r="D28" s="267"/>
      <c r="E28" s="268"/>
      <c r="F28" s="273"/>
      <c r="G28" s="270"/>
      <c r="H28" s="271"/>
      <c r="I28" s="221"/>
      <c r="J28" s="272"/>
      <c r="K28" s="272"/>
      <c r="L28" s="202"/>
    </row>
    <row r="29" spans="1:12" s="24" customFormat="1" x14ac:dyDescent="0.35">
      <c r="A29" s="266" t="str">
        <f>IF(AND(ISTEXT(C29),'[1]Identif. projet &amp; instructions'!$B$7="non"),'[1]Identif. projet &amp; instructions'!$B$8,"")</f>
        <v/>
      </c>
      <c r="B29" s="266"/>
      <c r="C29" s="267"/>
      <c r="D29" s="267"/>
      <c r="E29" s="268"/>
      <c r="F29" s="273"/>
      <c r="G29" s="270"/>
      <c r="H29" s="271"/>
      <c r="I29" s="221"/>
      <c r="J29" s="272"/>
      <c r="K29" s="272"/>
      <c r="L29" s="202"/>
    </row>
    <row r="30" spans="1:12" s="24" customFormat="1" x14ac:dyDescent="0.35">
      <c r="A30" s="266" t="str">
        <f>IF(AND(ISTEXT(C30),'[1]Identif. projet &amp; instructions'!$B$7="non"),'[1]Identif. projet &amp; instructions'!$B$8,"")</f>
        <v/>
      </c>
      <c r="B30" s="266"/>
      <c r="C30" s="267"/>
      <c r="D30" s="267"/>
      <c r="E30" s="268"/>
      <c r="F30" s="273"/>
      <c r="G30" s="270"/>
      <c r="H30" s="271"/>
      <c r="I30" s="221"/>
      <c r="J30" s="272"/>
      <c r="K30" s="272"/>
      <c r="L30" s="202"/>
    </row>
    <row r="31" spans="1:12" s="24" customFormat="1" x14ac:dyDescent="0.35">
      <c r="A31" s="266" t="str">
        <f>IF(AND(ISTEXT(C31),'[1]Identif. projet &amp; instructions'!$B$7="non"),'[1]Identif. projet &amp; instructions'!$B$8,"")</f>
        <v/>
      </c>
      <c r="B31" s="266"/>
      <c r="C31" s="267"/>
      <c r="D31" s="267"/>
      <c r="E31" s="268"/>
      <c r="F31" s="273"/>
      <c r="G31" s="270"/>
      <c r="H31" s="271"/>
      <c r="I31" s="221"/>
      <c r="J31" s="272"/>
      <c r="K31" s="272"/>
      <c r="L31" s="202"/>
    </row>
    <row r="32" spans="1:12" s="24" customFormat="1" x14ac:dyDescent="0.35">
      <c r="A32" s="266" t="str">
        <f>IF(AND(ISTEXT(C32),'[1]Identif. projet &amp; instructions'!$B$7="non"),'[1]Identif. projet &amp; instructions'!$B$8,"")</f>
        <v/>
      </c>
      <c r="B32" s="266"/>
      <c r="C32" s="268"/>
      <c r="D32" s="267"/>
      <c r="E32" s="268"/>
      <c r="F32" s="273"/>
      <c r="G32" s="270"/>
      <c r="H32" s="271"/>
      <c r="I32" s="221"/>
      <c r="J32" s="272"/>
      <c r="K32" s="272"/>
      <c r="L32" s="202"/>
    </row>
    <row r="33" spans="1:12" s="24" customFormat="1" x14ac:dyDescent="0.35">
      <c r="A33" s="266" t="str">
        <f>IF(AND(ISTEXT(C33),'[1]Identif. projet &amp; instructions'!$B$7="non"),'[1]Identif. projet &amp; instructions'!$B$8,"")</f>
        <v/>
      </c>
      <c r="B33" s="266"/>
      <c r="C33" s="267"/>
      <c r="D33" s="267"/>
      <c r="E33" s="268"/>
      <c r="F33" s="273"/>
      <c r="G33" s="270"/>
      <c r="H33" s="271"/>
      <c r="I33" s="221"/>
      <c r="J33" s="272"/>
      <c r="K33" s="272"/>
      <c r="L33" s="202"/>
    </row>
    <row r="34" spans="1:12" s="24" customFormat="1" x14ac:dyDescent="0.35">
      <c r="A34" s="266" t="str">
        <f>IF(AND(ISTEXT(C34),'[1]Identif. projet &amp; instructions'!$B$7="non"),'[1]Identif. projet &amp; instructions'!$B$8,"")</f>
        <v/>
      </c>
      <c r="B34" s="266"/>
      <c r="C34" s="267"/>
      <c r="D34" s="267"/>
      <c r="E34" s="268"/>
      <c r="F34" s="273"/>
      <c r="G34" s="270"/>
      <c r="H34" s="271"/>
      <c r="I34" s="221"/>
      <c r="J34" s="272"/>
      <c r="K34" s="272"/>
      <c r="L34" s="202"/>
    </row>
    <row r="35" spans="1:12" x14ac:dyDescent="0.35">
      <c r="A35" s="266" t="str">
        <f>IF(AND(ISTEXT(C35),'[1]Identif. projet &amp; instructions'!$B$7="non"),'[1]Identif. projet &amp; instructions'!$B$8,"")</f>
        <v/>
      </c>
      <c r="B35" s="266"/>
      <c r="C35" s="267"/>
      <c r="D35" s="267"/>
      <c r="E35" s="268"/>
      <c r="F35" s="273"/>
      <c r="G35" s="270"/>
      <c r="H35" s="271"/>
      <c r="I35" s="221"/>
      <c r="J35" s="272"/>
      <c r="K35" s="272"/>
      <c r="L35" s="202"/>
    </row>
    <row r="36" spans="1:12" x14ac:dyDescent="0.35">
      <c r="A36" s="266" t="str">
        <f>IF(AND(ISTEXT(C36),'[1]Identif. projet &amp; instructions'!$B$7="non"),'[1]Identif. projet &amp; instructions'!$B$8,"")</f>
        <v/>
      </c>
      <c r="B36" s="266"/>
      <c r="C36" s="267"/>
      <c r="D36" s="267"/>
      <c r="E36" s="268"/>
      <c r="F36" s="273"/>
      <c r="G36" s="270"/>
      <c r="H36" s="271"/>
      <c r="I36" s="221"/>
      <c r="J36" s="272"/>
      <c r="K36" s="272"/>
      <c r="L36" s="202"/>
    </row>
    <row r="37" spans="1:12" x14ac:dyDescent="0.35">
      <c r="A37" s="266" t="str">
        <f>IF(AND(ISTEXT(C37),'[1]Identif. projet &amp; instructions'!$B$7="non"),'[1]Identif. projet &amp; instructions'!$B$8,"")</f>
        <v/>
      </c>
      <c r="B37" s="266"/>
      <c r="C37" s="267"/>
      <c r="D37" s="267"/>
      <c r="E37" s="268"/>
      <c r="F37" s="273"/>
      <c r="G37" s="270"/>
      <c r="H37" s="271"/>
      <c r="I37" s="221"/>
      <c r="J37" s="272"/>
      <c r="K37" s="272"/>
      <c r="L37" s="202"/>
    </row>
    <row r="38" spans="1:12" x14ac:dyDescent="0.35">
      <c r="A38" s="266" t="str">
        <f>IF(AND(ISTEXT(C38),'[1]Identif. projet &amp; instructions'!$B$7="non"),'[1]Identif. projet &amp; instructions'!$B$8,"")</f>
        <v/>
      </c>
      <c r="B38" s="266"/>
      <c r="C38" s="267"/>
      <c r="D38" s="267"/>
      <c r="E38" s="268"/>
      <c r="F38" s="273"/>
      <c r="G38" s="270"/>
      <c r="H38" s="271"/>
      <c r="I38" s="221"/>
      <c r="J38" s="272"/>
      <c r="K38" s="272"/>
      <c r="L38" s="202"/>
    </row>
    <row r="39" spans="1:12" x14ac:dyDescent="0.35">
      <c r="A39" s="266" t="str">
        <f>IF(AND(ISTEXT(C39),'[1]Identif. projet &amp; instructions'!$B$7="non"),'[1]Identif. projet &amp; instructions'!$B$8,"")</f>
        <v/>
      </c>
      <c r="B39" s="266"/>
      <c r="C39" s="267"/>
      <c r="D39" s="267"/>
      <c r="E39" s="268"/>
      <c r="F39" s="273"/>
      <c r="G39" s="270"/>
      <c r="H39" s="271"/>
      <c r="I39" s="221"/>
      <c r="J39" s="272"/>
      <c r="K39" s="272"/>
      <c r="L39" s="202"/>
    </row>
    <row r="40" spans="1:12" x14ac:dyDescent="0.35">
      <c r="A40" s="266" t="str">
        <f>IF(AND(ISTEXT(C40),'[1]Identif. projet &amp; instructions'!$B$7="non"),'[1]Identif. projet &amp; instructions'!$B$8,"")</f>
        <v/>
      </c>
      <c r="B40" s="266"/>
      <c r="C40" s="267"/>
      <c r="D40" s="267"/>
      <c r="E40" s="268"/>
      <c r="F40" s="273"/>
      <c r="G40" s="270"/>
      <c r="H40" s="271"/>
      <c r="I40" s="221"/>
      <c r="J40" s="272"/>
      <c r="K40" s="272"/>
      <c r="L40" s="202"/>
    </row>
    <row r="41" spans="1:12" x14ac:dyDescent="0.35">
      <c r="A41" s="266" t="str">
        <f>IF(AND(ISTEXT(C41),'[1]Identif. projet &amp; instructions'!$B$7="non"),'[1]Identif. projet &amp; instructions'!$B$8,"")</f>
        <v/>
      </c>
      <c r="B41" s="266"/>
      <c r="C41" s="267"/>
      <c r="D41" s="267"/>
      <c r="E41" s="268"/>
      <c r="F41" s="273"/>
      <c r="G41" s="270"/>
      <c r="H41" s="271"/>
      <c r="I41" s="221"/>
      <c r="J41" s="272"/>
      <c r="K41" s="272"/>
      <c r="L41" s="202"/>
    </row>
    <row r="42" spans="1:12" x14ac:dyDescent="0.35">
      <c r="A42" s="266" t="str">
        <f>IF(AND(ISTEXT(C42),'[1]Identif. projet &amp; instructions'!$B$7="non"),'[1]Identif. projet &amp; instructions'!$B$8,"")</f>
        <v/>
      </c>
      <c r="B42" s="266"/>
      <c r="C42" s="268"/>
      <c r="D42" s="267"/>
      <c r="E42" s="268"/>
      <c r="F42" s="273"/>
      <c r="G42" s="270"/>
      <c r="H42" s="271"/>
      <c r="I42" s="221"/>
      <c r="J42" s="272"/>
      <c r="K42" s="272"/>
      <c r="L42" s="202"/>
    </row>
    <row r="43" spans="1:12" x14ac:dyDescent="0.35">
      <c r="A43" s="266" t="str">
        <f>IF(AND(ISTEXT(C43),'[1]Identif. projet &amp; instructions'!$B$7="non"),'[1]Identif. projet &amp; instructions'!$B$8,"")</f>
        <v/>
      </c>
      <c r="B43" s="266"/>
      <c r="C43" s="267"/>
      <c r="D43" s="267"/>
      <c r="E43" s="268"/>
      <c r="F43" s="273"/>
      <c r="G43" s="270"/>
      <c r="H43" s="271"/>
      <c r="I43" s="221"/>
      <c r="J43" s="272"/>
      <c r="K43" s="272"/>
      <c r="L43" s="202"/>
    </row>
    <row r="44" spans="1:12" x14ac:dyDescent="0.35">
      <c r="A44" s="266" t="str">
        <f>IF(AND(ISTEXT(C44),'[1]Identif. projet &amp; instructions'!$B$7="non"),'[1]Identif. projet &amp; instructions'!$B$8,"")</f>
        <v/>
      </c>
      <c r="B44" s="266"/>
      <c r="C44" s="267"/>
      <c r="D44" s="267"/>
      <c r="E44" s="268"/>
      <c r="F44" s="273"/>
      <c r="G44" s="270"/>
      <c r="H44" s="271"/>
      <c r="I44" s="221"/>
      <c r="J44" s="272"/>
      <c r="K44" s="272"/>
      <c r="L44" s="202"/>
    </row>
    <row r="45" spans="1:12" x14ac:dyDescent="0.35">
      <c r="A45" s="266" t="str">
        <f>IF(AND(ISTEXT(C45),'[1]Identif. projet &amp; instructions'!$B$7="non"),'[1]Identif. projet &amp; instructions'!$B$8,"")</f>
        <v/>
      </c>
      <c r="B45" s="266"/>
      <c r="C45" s="267"/>
      <c r="D45" s="267"/>
      <c r="E45" s="268"/>
      <c r="F45" s="273"/>
      <c r="G45" s="270"/>
      <c r="H45" s="271"/>
      <c r="I45" s="221"/>
      <c r="J45" s="272"/>
      <c r="K45" s="272"/>
      <c r="L45" s="202"/>
    </row>
    <row r="46" spans="1:12" x14ac:dyDescent="0.35">
      <c r="A46" s="266" t="str">
        <f>IF(AND(ISTEXT(C46),'[1]Identif. projet &amp; instructions'!$B$7="non"),'[1]Identif. projet &amp; instructions'!$B$8,"")</f>
        <v/>
      </c>
      <c r="B46" s="266"/>
      <c r="C46" s="267"/>
      <c r="D46" s="267"/>
      <c r="E46" s="268"/>
      <c r="F46" s="273"/>
      <c r="G46" s="270"/>
      <c r="H46" s="271"/>
      <c r="I46" s="221"/>
      <c r="J46" s="272"/>
      <c r="K46" s="272"/>
      <c r="L46" s="202"/>
    </row>
    <row r="47" spans="1:12" x14ac:dyDescent="0.35">
      <c r="A47" s="266" t="str">
        <f>IF(AND(ISTEXT(C47),'[1]Identif. projet &amp; instructions'!$B$7="non"),'[1]Identif. projet &amp; instructions'!$B$8,"")</f>
        <v/>
      </c>
      <c r="B47" s="266"/>
      <c r="C47" s="267"/>
      <c r="D47" s="267"/>
      <c r="E47" s="268"/>
      <c r="F47" s="273"/>
      <c r="G47" s="270"/>
      <c r="H47" s="271"/>
      <c r="I47" s="221"/>
      <c r="J47" s="272"/>
      <c r="K47" s="272"/>
      <c r="L47" s="202"/>
    </row>
    <row r="48" spans="1:12" x14ac:dyDescent="0.35">
      <c r="A48" s="266" t="str">
        <f>IF(AND(ISTEXT(C48),'[1]Identif. projet &amp; instructions'!$B$7="non"),'[1]Identif. projet &amp; instructions'!$B$8,"")</f>
        <v/>
      </c>
      <c r="B48" s="266"/>
      <c r="C48" s="267"/>
      <c r="D48" s="267"/>
      <c r="E48" s="268"/>
      <c r="F48" s="273"/>
      <c r="G48" s="270"/>
      <c r="H48" s="271"/>
      <c r="I48" s="221"/>
      <c r="J48" s="272"/>
      <c r="K48" s="272"/>
      <c r="L48" s="202"/>
    </row>
    <row r="49" spans="1:12" x14ac:dyDescent="0.35">
      <c r="A49" s="266" t="str">
        <f>IF(AND(ISTEXT(C49),'[1]Identif. projet &amp; instructions'!$B$7="non"),'[1]Identif. projet &amp; instructions'!$B$8,"")</f>
        <v/>
      </c>
      <c r="B49" s="266"/>
      <c r="C49" s="267"/>
      <c r="D49" s="267"/>
      <c r="E49" s="268"/>
      <c r="F49" s="273"/>
      <c r="G49" s="270"/>
      <c r="H49" s="271"/>
      <c r="I49" s="221"/>
      <c r="J49" s="272"/>
      <c r="K49" s="272"/>
      <c r="L49" s="202"/>
    </row>
    <row r="50" spans="1:12" x14ac:dyDescent="0.35">
      <c r="A50" s="266" t="str">
        <f>IF(AND(ISTEXT(C50),'[1]Identif. projet &amp; instructions'!$B$7="non"),'[1]Identif. projet &amp; instructions'!$B$8,"")</f>
        <v/>
      </c>
      <c r="B50" s="266"/>
      <c r="C50" s="267"/>
      <c r="D50" s="267"/>
      <c r="E50" s="268"/>
      <c r="F50" s="273"/>
      <c r="G50" s="270"/>
      <c r="H50" s="271"/>
      <c r="I50" s="221"/>
      <c r="J50" s="272"/>
      <c r="K50" s="272"/>
      <c r="L50" s="202"/>
    </row>
    <row r="51" spans="1:12" x14ac:dyDescent="0.35">
      <c r="A51" s="266" t="str">
        <f>IF(AND(ISTEXT(C51),'[1]Identif. projet &amp; instructions'!$B$7="non"),'[1]Identif. projet &amp; instructions'!$B$8,"")</f>
        <v/>
      </c>
      <c r="B51" s="266"/>
      <c r="C51" s="267"/>
      <c r="D51" s="267"/>
      <c r="E51" s="268"/>
      <c r="F51" s="273"/>
      <c r="G51" s="270"/>
      <c r="H51" s="271"/>
      <c r="I51" s="221"/>
      <c r="J51" s="272"/>
      <c r="K51" s="272"/>
      <c r="L51" s="202"/>
    </row>
    <row r="52" spans="1:12" x14ac:dyDescent="0.35">
      <c r="A52" s="266" t="str">
        <f>IF(AND(ISTEXT(C52),'[1]Identif. projet &amp; instructions'!$B$7="non"),'[1]Identif. projet &amp; instructions'!$B$8,"")</f>
        <v/>
      </c>
      <c r="B52" s="266"/>
      <c r="C52" s="268"/>
      <c r="D52" s="267"/>
      <c r="E52" s="268"/>
      <c r="F52" s="273"/>
      <c r="G52" s="270"/>
      <c r="H52" s="271"/>
      <c r="I52" s="221"/>
      <c r="J52" s="272"/>
      <c r="K52" s="272"/>
      <c r="L52" s="202"/>
    </row>
    <row r="53" spans="1:12" x14ac:dyDescent="0.35">
      <c r="A53" s="266" t="str">
        <f>IF(AND(ISTEXT(C53),'[1]Identif. projet &amp; instructions'!$B$7="non"),'[1]Identif. projet &amp; instructions'!$B$8,"")</f>
        <v/>
      </c>
      <c r="B53" s="266"/>
      <c r="C53" s="267"/>
      <c r="D53" s="267"/>
      <c r="E53" s="268"/>
      <c r="F53" s="273"/>
      <c r="G53" s="270"/>
      <c r="H53" s="271"/>
      <c r="I53" s="221"/>
      <c r="J53" s="272"/>
      <c r="K53" s="272"/>
      <c r="L53" s="202"/>
    </row>
    <row r="54" spans="1:12" x14ac:dyDescent="0.35">
      <c r="A54" s="266" t="str">
        <f>IF(AND(ISTEXT(C54),'[1]Identif. projet &amp; instructions'!$B$7="non"),'[1]Identif. projet &amp; instructions'!$B$8,"")</f>
        <v/>
      </c>
      <c r="B54" s="266"/>
      <c r="C54" s="267"/>
      <c r="D54" s="267"/>
      <c r="E54" s="268"/>
      <c r="F54" s="273"/>
      <c r="G54" s="270"/>
      <c r="H54" s="271"/>
      <c r="I54" s="221"/>
      <c r="J54" s="272"/>
      <c r="K54" s="272"/>
      <c r="L54" s="202"/>
    </row>
    <row r="55" spans="1:12" x14ac:dyDescent="0.35">
      <c r="A55" s="266" t="str">
        <f>IF(AND(ISTEXT(C55),'[1]Identif. projet &amp; instructions'!$B$7="non"),'[1]Identif. projet &amp; instructions'!$B$8,"")</f>
        <v/>
      </c>
      <c r="B55" s="266"/>
      <c r="C55" s="267"/>
      <c r="D55" s="267"/>
      <c r="E55" s="268"/>
      <c r="F55" s="273"/>
      <c r="G55" s="270"/>
      <c r="H55" s="271"/>
      <c r="I55" s="221"/>
      <c r="J55" s="272"/>
      <c r="K55" s="272"/>
      <c r="L55" s="202"/>
    </row>
    <row r="56" spans="1:12" x14ac:dyDescent="0.35">
      <c r="A56" s="266" t="str">
        <f>IF(AND(ISTEXT(C56),'[1]Identif. projet &amp; instructions'!$B$7="non"),'[1]Identif. projet &amp; instructions'!$B$8,"")</f>
        <v/>
      </c>
      <c r="B56" s="266"/>
      <c r="C56" s="267"/>
      <c r="D56" s="267"/>
      <c r="E56" s="268"/>
      <c r="F56" s="273"/>
      <c r="G56" s="270"/>
      <c r="H56" s="271"/>
      <c r="I56" s="221"/>
      <c r="J56" s="272"/>
      <c r="K56" s="272"/>
      <c r="L56" s="202"/>
    </row>
    <row r="57" spans="1:12" x14ac:dyDescent="0.35">
      <c r="A57" s="266" t="str">
        <f>IF(AND(ISTEXT(C57),'[1]Identif. projet &amp; instructions'!$B$7="non"),'[1]Identif. projet &amp; instructions'!$B$8,"")</f>
        <v/>
      </c>
      <c r="B57" s="266"/>
      <c r="C57" s="267"/>
      <c r="D57" s="267"/>
      <c r="E57" s="268"/>
      <c r="F57" s="273"/>
      <c r="G57" s="270"/>
      <c r="H57" s="271"/>
      <c r="I57" s="221"/>
      <c r="J57" s="272"/>
      <c r="K57" s="272"/>
      <c r="L57" s="202"/>
    </row>
    <row r="58" spans="1:12" x14ac:dyDescent="0.35">
      <c r="A58" s="266" t="str">
        <f>IF(AND(ISTEXT(C58),'[1]Identif. projet &amp; instructions'!$B$7="non"),'[1]Identif. projet &amp; instructions'!$B$8,"")</f>
        <v/>
      </c>
      <c r="B58" s="266"/>
      <c r="C58" s="267"/>
      <c r="D58" s="267"/>
      <c r="E58" s="268"/>
      <c r="F58" s="273"/>
      <c r="G58" s="270"/>
      <c r="H58" s="271"/>
      <c r="I58" s="221"/>
      <c r="J58" s="272"/>
      <c r="K58" s="272"/>
      <c r="L58" s="202"/>
    </row>
    <row r="59" spans="1:12" x14ac:dyDescent="0.35">
      <c r="A59" s="266" t="str">
        <f>IF(AND(ISTEXT(C59),'[1]Identif. projet &amp; instructions'!$B$7="non"),'[1]Identif. projet &amp; instructions'!$B$8,"")</f>
        <v/>
      </c>
      <c r="B59" s="266"/>
      <c r="C59" s="267"/>
      <c r="D59" s="267"/>
      <c r="E59" s="268"/>
      <c r="F59" s="273"/>
      <c r="G59" s="270"/>
      <c r="H59" s="271"/>
      <c r="I59" s="221"/>
      <c r="J59" s="272"/>
      <c r="K59" s="272"/>
      <c r="L59" s="202"/>
    </row>
    <row r="60" spans="1:12" x14ac:dyDescent="0.35">
      <c r="A60" s="266" t="str">
        <f>IF(AND(ISTEXT(C60),'[1]Identif. projet &amp; instructions'!$B$7="non"),'[1]Identif. projet &amp; instructions'!$B$8,"")</f>
        <v/>
      </c>
      <c r="B60" s="266"/>
      <c r="C60" s="267"/>
      <c r="D60" s="267"/>
      <c r="E60" s="268"/>
      <c r="F60" s="273"/>
      <c r="G60" s="270"/>
      <c r="H60" s="271"/>
      <c r="I60" s="221"/>
      <c r="J60" s="272"/>
      <c r="K60" s="272"/>
      <c r="L60" s="202"/>
    </row>
    <row r="61" spans="1:12" x14ac:dyDescent="0.35">
      <c r="A61" s="266" t="str">
        <f>IF(AND(ISTEXT(C61),'[1]Identif. projet &amp; instructions'!$B$7="non"),'[1]Identif. projet &amp; instructions'!$B$8,"")</f>
        <v/>
      </c>
      <c r="B61" s="266"/>
      <c r="C61" s="267"/>
      <c r="D61" s="267"/>
      <c r="E61" s="268"/>
      <c r="F61" s="273"/>
      <c r="G61" s="270"/>
      <c r="H61" s="271"/>
      <c r="I61" s="221"/>
      <c r="J61" s="272"/>
      <c r="K61" s="272"/>
      <c r="L61" s="202"/>
    </row>
    <row r="62" spans="1:12" x14ac:dyDescent="0.35">
      <c r="A62" s="266" t="str">
        <f>IF(AND(ISTEXT(C62),'[1]Identif. projet &amp; instructions'!$B$7="non"),'[1]Identif. projet &amp; instructions'!$B$8,"")</f>
        <v/>
      </c>
      <c r="B62" s="266"/>
      <c r="C62" s="268"/>
      <c r="D62" s="267"/>
      <c r="E62" s="268"/>
      <c r="F62" s="273"/>
      <c r="G62" s="270"/>
      <c r="H62" s="271"/>
      <c r="I62" s="221"/>
      <c r="J62" s="272"/>
      <c r="K62" s="272"/>
      <c r="L62" s="202"/>
    </row>
    <row r="63" spans="1:12" x14ac:dyDescent="0.35">
      <c r="A63" s="266" t="str">
        <f>IF(AND(ISTEXT(C63),'[1]Identif. projet &amp; instructions'!$B$7="non"),'[1]Identif. projet &amp; instructions'!$B$8,"")</f>
        <v/>
      </c>
      <c r="B63" s="266"/>
      <c r="C63" s="267"/>
      <c r="D63" s="267"/>
      <c r="E63" s="268"/>
      <c r="F63" s="273"/>
      <c r="G63" s="270"/>
      <c r="H63" s="271"/>
      <c r="I63" s="221"/>
      <c r="J63" s="272"/>
      <c r="K63" s="272"/>
      <c r="L63" s="202"/>
    </row>
    <row r="64" spans="1:12" x14ac:dyDescent="0.35">
      <c r="A64" s="266" t="str">
        <f>IF(AND(ISTEXT(C64),'[1]Identif. projet &amp; instructions'!$B$7="non"),'[1]Identif. projet &amp; instructions'!$B$8,"")</f>
        <v/>
      </c>
      <c r="B64" s="266"/>
      <c r="C64" s="267"/>
      <c r="D64" s="267"/>
      <c r="E64" s="268"/>
      <c r="F64" s="273"/>
      <c r="G64" s="270"/>
      <c r="H64" s="271"/>
      <c r="I64" s="221"/>
      <c r="J64" s="272"/>
      <c r="K64" s="272"/>
      <c r="L64" s="202"/>
    </row>
    <row r="65" spans="1:12" x14ac:dyDescent="0.35">
      <c r="A65" s="266" t="str">
        <f>IF(AND(ISTEXT(C65),'[1]Identif. projet &amp; instructions'!$B$7="non"),'[1]Identif. projet &amp; instructions'!$B$8,"")</f>
        <v/>
      </c>
      <c r="B65" s="266"/>
      <c r="C65" s="267"/>
      <c r="D65" s="267"/>
      <c r="E65" s="268"/>
      <c r="F65" s="273"/>
      <c r="G65" s="270"/>
      <c r="H65" s="271"/>
      <c r="I65" s="221"/>
      <c r="J65" s="272"/>
      <c r="K65" s="272"/>
      <c r="L65" s="202"/>
    </row>
    <row r="66" spans="1:12" x14ac:dyDescent="0.35">
      <c r="A66" s="266" t="str">
        <f>IF(AND(ISTEXT(C66),'[1]Identif. projet &amp; instructions'!$B$7="non"),'[1]Identif. projet &amp; instructions'!$B$8,"")</f>
        <v/>
      </c>
      <c r="B66" s="266"/>
      <c r="C66" s="267"/>
      <c r="D66" s="267"/>
      <c r="E66" s="268"/>
      <c r="F66" s="273"/>
      <c r="G66" s="270"/>
      <c r="H66" s="271"/>
      <c r="I66" s="221"/>
      <c r="J66" s="272"/>
      <c r="K66" s="272"/>
      <c r="L66" s="202"/>
    </row>
    <row r="67" spans="1:12" x14ac:dyDescent="0.35">
      <c r="A67" s="266" t="str">
        <f>IF(AND(ISTEXT(C67),'[1]Identif. projet &amp; instructions'!$B$7="non"),'[1]Identif. projet &amp; instructions'!$B$8,"")</f>
        <v/>
      </c>
      <c r="B67" s="266"/>
      <c r="C67" s="267"/>
      <c r="D67" s="267"/>
      <c r="E67" s="268"/>
      <c r="F67" s="273"/>
      <c r="G67" s="270"/>
      <c r="H67" s="271"/>
      <c r="I67" s="221"/>
      <c r="J67" s="272"/>
      <c r="K67" s="272"/>
      <c r="L67" s="202"/>
    </row>
    <row r="68" spans="1:12" x14ac:dyDescent="0.35">
      <c r="A68" s="266" t="str">
        <f>IF(AND(ISTEXT(C68),'[1]Identif. projet &amp; instructions'!$B$7="non"),'[1]Identif. projet &amp; instructions'!$B$8,"")</f>
        <v/>
      </c>
      <c r="B68" s="266"/>
      <c r="C68" s="267"/>
      <c r="D68" s="267"/>
      <c r="E68" s="268"/>
      <c r="F68" s="273"/>
      <c r="G68" s="270"/>
      <c r="H68" s="271"/>
      <c r="I68" s="221"/>
      <c r="J68" s="272"/>
      <c r="K68" s="272"/>
      <c r="L68" s="202"/>
    </row>
    <row r="69" spans="1:12" x14ac:dyDescent="0.35">
      <c r="A69" s="266" t="str">
        <f>IF(AND(ISTEXT(C69),'[1]Identif. projet &amp; instructions'!$B$7="non"),'[1]Identif. projet &amp; instructions'!$B$8,"")</f>
        <v/>
      </c>
      <c r="B69" s="266"/>
      <c r="C69" s="267"/>
      <c r="D69" s="267"/>
      <c r="E69" s="268"/>
      <c r="F69" s="273"/>
      <c r="G69" s="270"/>
      <c r="H69" s="271"/>
      <c r="I69" s="221"/>
      <c r="J69" s="272"/>
      <c r="K69" s="272"/>
      <c r="L69" s="202"/>
    </row>
    <row r="70" spans="1:12" x14ac:dyDescent="0.35">
      <c r="A70" s="266" t="str">
        <f>IF(AND(ISTEXT(C70),'[1]Identif. projet &amp; instructions'!$B$7="non"),'[1]Identif. projet &amp; instructions'!$B$8,"")</f>
        <v/>
      </c>
      <c r="B70" s="266"/>
      <c r="C70" s="267"/>
      <c r="D70" s="267"/>
      <c r="E70" s="268"/>
      <c r="F70" s="273"/>
      <c r="G70" s="270"/>
      <c r="H70" s="271"/>
      <c r="I70" s="221"/>
      <c r="J70" s="272"/>
      <c r="K70" s="272"/>
      <c r="L70" s="202"/>
    </row>
    <row r="71" spans="1:12" x14ac:dyDescent="0.35">
      <c r="A71" s="266" t="str">
        <f>IF(AND(ISTEXT(C71),'[1]Identif. projet &amp; instructions'!$B$7="non"),'[1]Identif. projet &amp; instructions'!$B$8,"")</f>
        <v/>
      </c>
      <c r="B71" s="266"/>
      <c r="C71" s="267"/>
      <c r="D71" s="267"/>
      <c r="E71" s="268"/>
      <c r="F71" s="273"/>
      <c r="G71" s="270"/>
      <c r="H71" s="271"/>
      <c r="I71" s="221"/>
      <c r="J71" s="272"/>
      <c r="K71" s="272"/>
      <c r="L71" s="202"/>
    </row>
    <row r="72" spans="1:12" x14ac:dyDescent="0.35">
      <c r="A72" s="266" t="str">
        <f>IF(AND(ISTEXT(C72),'[1]Identif. projet &amp; instructions'!$B$7="non"),'[1]Identif. projet &amp; instructions'!$B$8,"")</f>
        <v/>
      </c>
      <c r="B72" s="266"/>
      <c r="C72" s="268"/>
      <c r="D72" s="267"/>
      <c r="E72" s="268"/>
      <c r="F72" s="273"/>
      <c r="G72" s="270"/>
      <c r="H72" s="271"/>
      <c r="I72" s="221"/>
      <c r="J72" s="272"/>
      <c r="K72" s="272"/>
      <c r="L72" s="202"/>
    </row>
    <row r="73" spans="1:12" x14ac:dyDescent="0.35">
      <c r="A73" s="266" t="str">
        <f>IF(AND(ISTEXT(C73),'[1]Identif. projet &amp; instructions'!$B$7="non"),'[1]Identif. projet &amp; instructions'!$B$8,"")</f>
        <v/>
      </c>
      <c r="B73" s="266"/>
      <c r="C73" s="267"/>
      <c r="D73" s="267"/>
      <c r="E73" s="268"/>
      <c r="F73" s="273"/>
      <c r="G73" s="270"/>
      <c r="H73" s="271"/>
      <c r="I73" s="221"/>
      <c r="J73" s="272"/>
      <c r="K73" s="272"/>
      <c r="L73" s="202"/>
    </row>
    <row r="74" spans="1:12" x14ac:dyDescent="0.35">
      <c r="A74" s="266" t="str">
        <f>IF(AND(ISTEXT(C74),'[1]Identif. projet &amp; instructions'!$B$7="non"),'[1]Identif. projet &amp; instructions'!$B$8,"")</f>
        <v/>
      </c>
      <c r="B74" s="266"/>
      <c r="C74" s="267"/>
      <c r="D74" s="267"/>
      <c r="E74" s="268"/>
      <c r="F74" s="273"/>
      <c r="G74" s="270"/>
      <c r="H74" s="271"/>
      <c r="I74" s="221"/>
      <c r="J74" s="272"/>
      <c r="K74" s="272"/>
      <c r="L74" s="202"/>
    </row>
    <row r="75" spans="1:12" x14ac:dyDescent="0.35">
      <c r="A75" s="266" t="str">
        <f>IF(AND(ISTEXT(C75),'[1]Identif. projet &amp; instructions'!$B$7="non"),'[1]Identif. projet &amp; instructions'!$B$8,"")</f>
        <v/>
      </c>
      <c r="B75" s="266"/>
      <c r="C75" s="267"/>
      <c r="D75" s="267"/>
      <c r="E75" s="268"/>
      <c r="F75" s="273"/>
      <c r="G75" s="270"/>
      <c r="H75" s="271"/>
      <c r="I75" s="221"/>
      <c r="J75" s="272"/>
      <c r="K75" s="272"/>
      <c r="L75" s="202"/>
    </row>
    <row r="76" spans="1:12" x14ac:dyDescent="0.35">
      <c r="A76" s="266" t="str">
        <f>IF(AND(ISTEXT(C76),'[1]Identif. projet &amp; instructions'!$B$7="non"),'[1]Identif. projet &amp; instructions'!$B$8,"")</f>
        <v/>
      </c>
      <c r="B76" s="266"/>
      <c r="C76" s="267"/>
      <c r="D76" s="267"/>
      <c r="E76" s="268"/>
      <c r="F76" s="273"/>
      <c r="G76" s="270"/>
      <c r="H76" s="271"/>
      <c r="I76" s="221"/>
      <c r="J76" s="272"/>
      <c r="K76" s="272"/>
      <c r="L76" s="202"/>
    </row>
    <row r="77" spans="1:12" x14ac:dyDescent="0.35">
      <c r="A77" s="266" t="str">
        <f>IF(AND(ISTEXT(C77),'[1]Identif. projet &amp; instructions'!$B$7="non"),'[1]Identif. projet &amp; instructions'!$B$8,"")</f>
        <v/>
      </c>
      <c r="B77" s="266"/>
      <c r="C77" s="267"/>
      <c r="D77" s="267"/>
      <c r="E77" s="268"/>
      <c r="F77" s="273"/>
      <c r="G77" s="270"/>
      <c r="H77" s="271"/>
      <c r="I77" s="221"/>
      <c r="J77" s="272"/>
      <c r="K77" s="272"/>
      <c r="L77" s="202"/>
    </row>
    <row r="78" spans="1:12" x14ac:dyDescent="0.35">
      <c r="A78" s="266" t="str">
        <f>IF(AND(ISTEXT(C78),'[1]Identif. projet &amp; instructions'!$B$7="non"),'[1]Identif. projet &amp; instructions'!$B$8,"")</f>
        <v/>
      </c>
      <c r="B78" s="266"/>
      <c r="C78" s="267"/>
      <c r="D78" s="267"/>
      <c r="E78" s="268"/>
      <c r="F78" s="273"/>
      <c r="G78" s="270"/>
      <c r="H78" s="271"/>
      <c r="I78" s="221"/>
      <c r="J78" s="272"/>
      <c r="K78" s="272"/>
      <c r="L78" s="202"/>
    </row>
    <row r="79" spans="1:12" x14ac:dyDescent="0.35">
      <c r="A79" s="266" t="str">
        <f>IF(AND(ISTEXT(C79),'[1]Identif. projet &amp; instructions'!$B$7="non"),'[1]Identif. projet &amp; instructions'!$B$8,"")</f>
        <v/>
      </c>
      <c r="B79" s="266"/>
      <c r="C79" s="267"/>
      <c r="D79" s="267"/>
      <c r="E79" s="268"/>
      <c r="F79" s="273"/>
      <c r="G79" s="270"/>
      <c r="H79" s="271"/>
      <c r="I79" s="221"/>
      <c r="J79" s="272"/>
      <c r="K79" s="272"/>
      <c r="L79" s="202"/>
    </row>
    <row r="80" spans="1:12" x14ac:dyDescent="0.35">
      <c r="A80" s="266" t="str">
        <f>IF(AND(ISTEXT(C80),'[1]Identif. projet &amp; instructions'!$B$7="non"),'[1]Identif. projet &amp; instructions'!$B$8,"")</f>
        <v/>
      </c>
      <c r="B80" s="266"/>
      <c r="C80" s="267"/>
      <c r="D80" s="267"/>
      <c r="E80" s="268"/>
      <c r="F80" s="273"/>
      <c r="G80" s="270"/>
      <c r="H80" s="271"/>
      <c r="I80" s="221"/>
      <c r="J80" s="272"/>
      <c r="K80" s="272"/>
      <c r="L80" s="202"/>
    </row>
    <row r="81" spans="1:12" x14ac:dyDescent="0.35">
      <c r="A81" s="266" t="str">
        <f>IF(AND(ISTEXT(C81),'[1]Identif. projet &amp; instructions'!$B$7="non"),'[1]Identif. projet &amp; instructions'!$B$8,"")</f>
        <v/>
      </c>
      <c r="B81" s="266"/>
      <c r="C81" s="267"/>
      <c r="D81" s="267"/>
      <c r="E81" s="268"/>
      <c r="F81" s="273"/>
      <c r="G81" s="270"/>
      <c r="H81" s="271"/>
      <c r="I81" s="221"/>
      <c r="J81" s="272"/>
      <c r="K81" s="272"/>
      <c r="L81" s="202"/>
    </row>
    <row r="82" spans="1:12" x14ac:dyDescent="0.35">
      <c r="A82" s="266" t="str">
        <f>IF(AND(ISTEXT(C82),'[1]Identif. projet &amp; instructions'!$B$7="non"),'[1]Identif. projet &amp; instructions'!$B$8,"")</f>
        <v/>
      </c>
      <c r="B82" s="266"/>
      <c r="C82" s="268"/>
      <c r="D82" s="267"/>
      <c r="E82" s="268"/>
      <c r="F82" s="273"/>
      <c r="G82" s="270"/>
      <c r="H82" s="271"/>
      <c r="I82" s="221"/>
      <c r="J82" s="272"/>
      <c r="K82" s="272"/>
      <c r="L82" s="202"/>
    </row>
    <row r="83" spans="1:12" x14ac:dyDescent="0.35">
      <c r="A83" s="266" t="str">
        <f>IF(AND(ISTEXT(C83),'[1]Identif. projet &amp; instructions'!$B$7="non"),'[1]Identif. projet &amp; instructions'!$B$8,"")</f>
        <v/>
      </c>
      <c r="B83" s="266"/>
      <c r="C83" s="267"/>
      <c r="D83" s="267"/>
      <c r="E83" s="268"/>
      <c r="F83" s="273"/>
      <c r="G83" s="270"/>
      <c r="H83" s="271"/>
      <c r="I83" s="221"/>
      <c r="J83" s="272"/>
      <c r="K83" s="272"/>
      <c r="L83" s="202"/>
    </row>
    <row r="84" spans="1:12" x14ac:dyDescent="0.35">
      <c r="A84" s="266" t="str">
        <f>IF(AND(ISTEXT(C84),'[1]Identif. projet &amp; instructions'!$B$7="non"),'[1]Identif. projet &amp; instructions'!$B$8,"")</f>
        <v/>
      </c>
      <c r="B84" s="266"/>
      <c r="C84" s="267"/>
      <c r="D84" s="267"/>
      <c r="E84" s="268"/>
      <c r="F84" s="273"/>
      <c r="G84" s="270"/>
      <c r="H84" s="271"/>
      <c r="I84" s="221"/>
      <c r="J84" s="272"/>
      <c r="K84" s="272"/>
      <c r="L84" s="202"/>
    </row>
    <row r="85" spans="1:12" x14ac:dyDescent="0.35">
      <c r="A85" s="266" t="str">
        <f>IF(AND(ISTEXT(C85),'[1]Identif. projet &amp; instructions'!$B$7="non"),'[1]Identif. projet &amp; instructions'!$B$8,"")</f>
        <v/>
      </c>
      <c r="B85" s="266"/>
      <c r="C85" s="267"/>
      <c r="D85" s="267"/>
      <c r="E85" s="268"/>
      <c r="F85" s="273"/>
      <c r="G85" s="270"/>
      <c r="H85" s="271"/>
      <c r="I85" s="221"/>
      <c r="J85" s="272"/>
      <c r="K85" s="272"/>
      <c r="L85" s="202"/>
    </row>
    <row r="86" spans="1:12" x14ac:dyDescent="0.35">
      <c r="A86" s="266" t="str">
        <f>IF(AND(ISTEXT(C86),'[1]Identif. projet &amp; instructions'!$B$7="non"),'[1]Identif. projet &amp; instructions'!$B$8,"")</f>
        <v/>
      </c>
      <c r="B86" s="266"/>
      <c r="C86" s="267"/>
      <c r="D86" s="267"/>
      <c r="E86" s="268"/>
      <c r="F86" s="273"/>
      <c r="G86" s="270"/>
      <c r="H86" s="271"/>
      <c r="I86" s="221"/>
      <c r="J86" s="272"/>
      <c r="K86" s="272"/>
      <c r="L86" s="202"/>
    </row>
    <row r="87" spans="1:12" x14ac:dyDescent="0.35">
      <c r="A87" s="266" t="str">
        <f>IF(AND(ISTEXT(C87),'[1]Identif. projet &amp; instructions'!$B$7="non"),'[1]Identif. projet &amp; instructions'!$B$8,"")</f>
        <v/>
      </c>
      <c r="B87" s="266"/>
      <c r="C87" s="267"/>
      <c r="D87" s="267"/>
      <c r="E87" s="268"/>
      <c r="F87" s="273"/>
      <c r="G87" s="270"/>
      <c r="H87" s="271"/>
      <c r="I87" s="221"/>
      <c r="J87" s="272"/>
      <c r="K87" s="272"/>
      <c r="L87" s="202"/>
    </row>
    <row r="88" spans="1:12" x14ac:dyDescent="0.35">
      <c r="A88" s="266" t="str">
        <f>IF(AND(ISTEXT(C88),'[1]Identif. projet &amp; instructions'!$B$7="non"),'[1]Identif. projet &amp; instructions'!$B$8,"")</f>
        <v/>
      </c>
      <c r="B88" s="266"/>
      <c r="C88" s="267"/>
      <c r="D88" s="267"/>
      <c r="E88" s="268"/>
      <c r="F88" s="273"/>
      <c r="G88" s="270"/>
      <c r="H88" s="271"/>
      <c r="I88" s="221"/>
      <c r="J88" s="272"/>
      <c r="K88" s="272"/>
      <c r="L88" s="202"/>
    </row>
    <row r="89" spans="1:12" x14ac:dyDescent="0.35">
      <c r="A89" s="266" t="str">
        <f>IF(AND(ISTEXT(C89),'[1]Identif. projet &amp; instructions'!$B$7="non"),'[1]Identif. projet &amp; instructions'!$B$8,"")</f>
        <v/>
      </c>
      <c r="B89" s="266"/>
      <c r="C89" s="267"/>
      <c r="D89" s="267"/>
      <c r="E89" s="268"/>
      <c r="F89" s="273"/>
      <c r="G89" s="270"/>
      <c r="H89" s="271"/>
      <c r="I89" s="221"/>
      <c r="J89" s="272"/>
      <c r="K89" s="272"/>
      <c r="L89" s="202"/>
    </row>
    <row r="90" spans="1:12" x14ac:dyDescent="0.35">
      <c r="A90" s="266" t="str">
        <f>IF(AND(ISTEXT(C90),'[1]Identif. projet &amp; instructions'!$B$7="non"),'[1]Identif. projet &amp; instructions'!$B$8,"")</f>
        <v/>
      </c>
      <c r="B90" s="266"/>
      <c r="C90" s="267"/>
      <c r="D90" s="267"/>
      <c r="E90" s="268"/>
      <c r="F90" s="273"/>
      <c r="G90" s="270"/>
      <c r="H90" s="271"/>
      <c r="I90" s="221"/>
      <c r="J90" s="272"/>
      <c r="K90" s="272"/>
      <c r="L90" s="202"/>
    </row>
    <row r="91" spans="1:12" x14ac:dyDescent="0.35">
      <c r="A91" s="266" t="str">
        <f>IF(AND(ISTEXT(C91),'[1]Identif. projet &amp; instructions'!$B$7="non"),'[1]Identif. projet &amp; instructions'!$B$8,"")</f>
        <v/>
      </c>
      <c r="B91" s="266"/>
      <c r="C91" s="267"/>
      <c r="D91" s="267"/>
      <c r="E91" s="268"/>
      <c r="F91" s="273"/>
      <c r="G91" s="270"/>
      <c r="H91" s="271"/>
      <c r="I91" s="221"/>
      <c r="J91" s="272"/>
      <c r="K91" s="272"/>
      <c r="L91" s="202"/>
    </row>
    <row r="92" spans="1:12" x14ac:dyDescent="0.35">
      <c r="A92" s="266" t="str">
        <f>IF(AND(ISTEXT(C92),'[1]Identif. projet &amp; instructions'!$B$7="non"),'[1]Identif. projet &amp; instructions'!$B$8,"")</f>
        <v/>
      </c>
      <c r="B92" s="266"/>
      <c r="C92" s="268"/>
      <c r="D92" s="267"/>
      <c r="E92" s="268"/>
      <c r="F92" s="273"/>
      <c r="G92" s="270"/>
      <c r="H92" s="271"/>
      <c r="I92" s="221"/>
      <c r="J92" s="272"/>
      <c r="K92" s="272"/>
      <c r="L92" s="202"/>
    </row>
    <row r="93" spans="1:12" x14ac:dyDescent="0.35">
      <c r="A93" s="266" t="str">
        <f>IF(AND(ISTEXT(C93),'[1]Identif. projet &amp; instructions'!$B$7="non"),'[1]Identif. projet &amp; instructions'!$B$8,"")</f>
        <v/>
      </c>
      <c r="B93" s="266"/>
      <c r="C93" s="267"/>
      <c r="D93" s="267"/>
      <c r="E93" s="268"/>
      <c r="F93" s="273"/>
      <c r="G93" s="270"/>
      <c r="H93" s="271"/>
      <c r="I93" s="221"/>
      <c r="J93" s="272"/>
      <c r="K93" s="272"/>
      <c r="L93" s="202"/>
    </row>
    <row r="94" spans="1:12" x14ac:dyDescent="0.35">
      <c r="A94" s="266" t="str">
        <f>IF(AND(ISTEXT(C94),'[1]Identif. projet &amp; instructions'!$B$7="non"),'[1]Identif. projet &amp; instructions'!$B$8,"")</f>
        <v/>
      </c>
      <c r="B94" s="266"/>
      <c r="C94" s="267"/>
      <c r="D94" s="267"/>
      <c r="E94" s="268"/>
      <c r="F94" s="273"/>
      <c r="G94" s="270"/>
      <c r="H94" s="271"/>
      <c r="I94" s="221"/>
      <c r="J94" s="272"/>
      <c r="K94" s="272"/>
      <c r="L94" s="202"/>
    </row>
    <row r="95" spans="1:12" x14ac:dyDescent="0.35">
      <c r="A95" s="266" t="str">
        <f>IF(AND(ISTEXT(C95),'[1]Identif. projet &amp; instructions'!$B$7="non"),'[1]Identif. projet &amp; instructions'!$B$8,"")</f>
        <v/>
      </c>
      <c r="B95" s="266"/>
      <c r="C95" s="267"/>
      <c r="D95" s="267"/>
      <c r="E95" s="268"/>
      <c r="F95" s="273"/>
      <c r="G95" s="270"/>
      <c r="H95" s="271"/>
      <c r="I95" s="221"/>
      <c r="J95" s="272"/>
      <c r="K95" s="272"/>
      <c r="L95" s="202"/>
    </row>
    <row r="96" spans="1:12" x14ac:dyDescent="0.35">
      <c r="A96" s="266" t="str">
        <f>IF(AND(ISTEXT(C96),'[1]Identif. projet &amp; instructions'!$B$7="non"),'[1]Identif. projet &amp; instructions'!$B$8,"")</f>
        <v/>
      </c>
      <c r="B96" s="266"/>
      <c r="C96" s="267"/>
      <c r="D96" s="267"/>
      <c r="E96" s="268"/>
      <c r="F96" s="273"/>
      <c r="G96" s="270"/>
      <c r="H96" s="271"/>
      <c r="I96" s="221"/>
      <c r="J96" s="272"/>
      <c r="K96" s="272"/>
      <c r="L96" s="202"/>
    </row>
    <row r="97" spans="1:12" x14ac:dyDescent="0.35">
      <c r="A97" s="266" t="str">
        <f>IF(AND(ISTEXT(C97),'[1]Identif. projet &amp; instructions'!$B$7="non"),'[1]Identif. projet &amp; instructions'!$B$8,"")</f>
        <v/>
      </c>
      <c r="B97" s="266"/>
      <c r="C97" s="267"/>
      <c r="D97" s="267"/>
      <c r="E97" s="268"/>
      <c r="F97" s="273"/>
      <c r="G97" s="270"/>
      <c r="H97" s="271"/>
      <c r="I97" s="221"/>
      <c r="J97" s="272"/>
      <c r="K97" s="272"/>
      <c r="L97" s="202"/>
    </row>
    <row r="98" spans="1:12" x14ac:dyDescent="0.35">
      <c r="A98" s="266" t="str">
        <f>IF(AND(ISTEXT(C98),'[1]Identif. projet &amp; instructions'!$B$7="non"),'[1]Identif. projet &amp; instructions'!$B$8,"")</f>
        <v/>
      </c>
      <c r="B98" s="266"/>
      <c r="C98" s="267"/>
      <c r="D98" s="267"/>
      <c r="E98" s="268"/>
      <c r="F98" s="273"/>
      <c r="G98" s="270"/>
      <c r="H98" s="271"/>
      <c r="I98" s="221"/>
      <c r="J98" s="272"/>
      <c r="K98" s="272"/>
      <c r="L98" s="202"/>
    </row>
    <row r="99" spans="1:12" x14ac:dyDescent="0.35">
      <c r="A99" s="266" t="str">
        <f>IF(AND(ISTEXT(C99),'[1]Identif. projet &amp; instructions'!$B$7="non"),'[1]Identif. projet &amp; instructions'!$B$8,"")</f>
        <v/>
      </c>
      <c r="B99" s="266"/>
      <c r="C99" s="267"/>
      <c r="D99" s="267"/>
      <c r="E99" s="268"/>
      <c r="F99" s="273"/>
      <c r="G99" s="270"/>
      <c r="H99" s="271"/>
      <c r="I99" s="221"/>
      <c r="J99" s="272"/>
      <c r="K99" s="272"/>
      <c r="L99" s="202"/>
    </row>
    <row r="100" spans="1:12" x14ac:dyDescent="0.35">
      <c r="A100" s="266" t="str">
        <f>IF(AND(ISTEXT(C100),'[1]Identif. projet &amp; instructions'!$B$7="non"),'[1]Identif. projet &amp; instructions'!$B$8,"")</f>
        <v/>
      </c>
      <c r="B100" s="266"/>
      <c r="C100" s="267"/>
      <c r="D100" s="267"/>
      <c r="E100" s="268"/>
      <c r="F100" s="273"/>
      <c r="G100" s="270"/>
      <c r="H100" s="271">
        <v>0</v>
      </c>
      <c r="I100" s="221">
        <v>0</v>
      </c>
      <c r="J100" s="272"/>
      <c r="K100" s="272"/>
      <c r="L100" s="202"/>
    </row>
    <row r="101" spans="1:12" x14ac:dyDescent="0.35">
      <c r="A101" s="266" t="str">
        <f>IF(AND(ISTEXT(C101),'[1]Identif. projet &amp; instructions'!$B$7="non"),'[1]Identif. projet &amp; instructions'!$B$8,"")</f>
        <v/>
      </c>
      <c r="B101" s="266"/>
      <c r="C101" s="267"/>
      <c r="D101" s="267"/>
      <c r="E101" s="268"/>
      <c r="F101" s="273"/>
      <c r="G101" s="270"/>
      <c r="H101" s="271">
        <v>0</v>
      </c>
      <c r="I101" s="221">
        <v>0</v>
      </c>
      <c r="J101" s="272"/>
      <c r="K101" s="272"/>
      <c r="L101" s="202"/>
    </row>
    <row r="102" spans="1:12" x14ac:dyDescent="0.35">
      <c r="A102" s="266" t="str">
        <f>IF(AND(ISTEXT(C102),'[1]Identif. projet &amp; instructions'!$B$7="non"),'[1]Identif. projet &amp; instructions'!$B$8,"")</f>
        <v/>
      </c>
      <c r="B102" s="266"/>
      <c r="C102" s="267"/>
      <c r="D102" s="267"/>
      <c r="E102" s="268"/>
      <c r="F102" s="273"/>
      <c r="G102" s="270"/>
      <c r="H102" s="271">
        <v>0</v>
      </c>
      <c r="I102" s="221">
        <v>0</v>
      </c>
      <c r="J102" s="272"/>
      <c r="K102" s="272"/>
      <c r="L102" s="202"/>
    </row>
    <row r="103" spans="1:12" x14ac:dyDescent="0.35">
      <c r="A103" s="266" t="str">
        <f>IF(AND(ISTEXT(C103),'[1]Identif. projet &amp; instructions'!$B$7="non"),'[1]Identif. projet &amp; instructions'!$B$8,"")</f>
        <v/>
      </c>
      <c r="B103" s="266"/>
      <c r="C103" s="267"/>
      <c r="D103" s="267"/>
      <c r="E103" s="268"/>
      <c r="F103" s="273"/>
      <c r="G103" s="270"/>
      <c r="H103" s="271">
        <v>0</v>
      </c>
      <c r="I103" s="221">
        <v>0</v>
      </c>
      <c r="J103" s="272"/>
      <c r="K103" s="272"/>
      <c r="L103" s="202"/>
    </row>
    <row r="104" spans="1:12" x14ac:dyDescent="0.35">
      <c r="A104" s="266" t="str">
        <f>IF(AND(ISTEXT(C104),'[1]Identif. projet &amp; instructions'!$B$7="non"),'[1]Identif. projet &amp; instructions'!$B$8,"")</f>
        <v/>
      </c>
      <c r="B104" s="266"/>
      <c r="C104" s="267"/>
      <c r="D104" s="267"/>
      <c r="E104" s="268"/>
      <c r="F104" s="273"/>
      <c r="G104" s="270"/>
      <c r="H104" s="271">
        <v>0</v>
      </c>
      <c r="I104" s="221">
        <v>0</v>
      </c>
      <c r="J104" s="272"/>
      <c r="K104" s="272"/>
      <c r="L104" s="202"/>
    </row>
    <row r="105" spans="1:12" x14ac:dyDescent="0.35">
      <c r="A105" s="266" t="str">
        <f>IF(AND(ISTEXT(C105),'[1]Identif. projet &amp; instructions'!$B$7="non"),'[1]Identif. projet &amp; instructions'!$B$8,"")</f>
        <v/>
      </c>
      <c r="B105" s="266"/>
      <c r="C105" s="267"/>
      <c r="D105" s="267"/>
      <c r="E105" s="268"/>
      <c r="F105" s="273"/>
      <c r="G105" s="270"/>
      <c r="H105" s="271">
        <v>0</v>
      </c>
      <c r="I105" s="221">
        <v>0</v>
      </c>
      <c r="J105" s="272"/>
      <c r="K105" s="272"/>
      <c r="L105" s="202"/>
    </row>
    <row r="106" spans="1:12" x14ac:dyDescent="0.35">
      <c r="A106" s="266" t="str">
        <f>IF(AND(ISTEXT(C106),'[1]Identif. projet &amp; instructions'!$B$7="non"),'[1]Identif. projet &amp; instructions'!$B$8,"")</f>
        <v/>
      </c>
      <c r="B106" s="266"/>
      <c r="C106" s="267"/>
      <c r="D106" s="267"/>
      <c r="E106" s="268"/>
      <c r="F106" s="273"/>
      <c r="G106" s="270"/>
      <c r="H106" s="271">
        <v>0</v>
      </c>
      <c r="I106" s="221">
        <v>0</v>
      </c>
      <c r="J106" s="272"/>
      <c r="K106" s="272"/>
      <c r="L106" s="202"/>
    </row>
    <row r="107" spans="1:12" x14ac:dyDescent="0.35">
      <c r="A107" s="266" t="str">
        <f>IF(AND(ISTEXT(C107),'[1]Identif. projet &amp; instructions'!$B$7="non"),'[1]Identif. projet &amp; instructions'!$B$8,"")</f>
        <v/>
      </c>
      <c r="B107" s="266"/>
      <c r="C107" s="267"/>
      <c r="D107" s="267"/>
      <c r="E107" s="268"/>
      <c r="F107" s="273"/>
      <c r="G107" s="270"/>
      <c r="H107" s="271">
        <v>0</v>
      </c>
      <c r="I107" s="221">
        <v>0</v>
      </c>
      <c r="J107" s="272"/>
      <c r="K107" s="272"/>
      <c r="L107" s="202"/>
    </row>
    <row r="108" spans="1:12" x14ac:dyDescent="0.35">
      <c r="A108" s="266" t="str">
        <f>IF(AND(ISTEXT(C108),'[1]Identif. projet &amp; instructions'!$B$7="non"),'[1]Identif. projet &amp; instructions'!$B$8,"")</f>
        <v/>
      </c>
      <c r="B108" s="266"/>
      <c r="C108" s="267"/>
      <c r="D108" s="267"/>
      <c r="E108" s="268"/>
      <c r="F108" s="273"/>
      <c r="G108" s="270"/>
      <c r="H108" s="271">
        <v>0</v>
      </c>
      <c r="I108" s="221">
        <v>0</v>
      </c>
      <c r="J108" s="272"/>
      <c r="K108" s="272"/>
      <c r="L108" s="202"/>
    </row>
    <row r="109" spans="1:12" x14ac:dyDescent="0.35">
      <c r="A109" s="266" t="str">
        <f>IF(AND(ISTEXT(C109),'[1]Identif. projet &amp; instructions'!$B$7="non"),'[1]Identif. projet &amp; instructions'!$B$8,"")</f>
        <v/>
      </c>
      <c r="B109" s="266"/>
      <c r="C109" s="267"/>
      <c r="D109" s="267"/>
      <c r="E109" s="268"/>
      <c r="F109" s="273"/>
      <c r="G109" s="270"/>
      <c r="H109" s="271">
        <v>0</v>
      </c>
      <c r="I109" s="221">
        <v>0</v>
      </c>
      <c r="J109" s="272"/>
      <c r="K109" s="272"/>
      <c r="L109" s="202"/>
    </row>
    <row r="110" spans="1:12" x14ac:dyDescent="0.35">
      <c r="A110" s="266" t="str">
        <f>IF(AND(ISTEXT(C110),'[1]Identif. projet &amp; instructions'!$B$7="non"),'[1]Identif. projet &amp; instructions'!$B$8,"")</f>
        <v/>
      </c>
      <c r="B110" s="266"/>
      <c r="C110" s="267"/>
      <c r="D110" s="267"/>
      <c r="E110" s="268"/>
      <c r="F110" s="273"/>
      <c r="G110" s="270"/>
      <c r="H110" s="271">
        <v>0</v>
      </c>
      <c r="I110" s="221">
        <v>0</v>
      </c>
      <c r="J110" s="272"/>
      <c r="K110" s="272"/>
      <c r="L110" s="202"/>
    </row>
    <row r="111" spans="1:12" x14ac:dyDescent="0.35">
      <c r="A111" s="266" t="str">
        <f>IF(AND(ISTEXT(C111),'[1]Identif. projet &amp; instructions'!$B$7="non"),'[1]Identif. projet &amp; instructions'!$B$8,"")</f>
        <v/>
      </c>
      <c r="B111" s="266"/>
      <c r="C111" s="267"/>
      <c r="D111" s="267"/>
      <c r="E111" s="268"/>
      <c r="F111" s="273"/>
      <c r="G111" s="270"/>
      <c r="H111" s="271">
        <v>0</v>
      </c>
      <c r="I111" s="221">
        <v>0</v>
      </c>
      <c r="J111" s="272"/>
      <c r="K111" s="272"/>
      <c r="L111" s="202"/>
    </row>
    <row r="112" spans="1:12" x14ac:dyDescent="0.35">
      <c r="A112" s="266" t="str">
        <f>IF(AND(ISTEXT(C112),'[1]Identif. projet &amp; instructions'!$B$7="non"),'[1]Identif. projet &amp; instructions'!$B$8,"")</f>
        <v/>
      </c>
      <c r="B112" s="266"/>
      <c r="C112" s="267"/>
      <c r="D112" s="267"/>
      <c r="E112" s="268"/>
      <c r="F112" s="273"/>
      <c r="G112" s="270"/>
      <c r="H112" s="271">
        <v>0</v>
      </c>
      <c r="I112" s="221">
        <v>0</v>
      </c>
      <c r="J112" s="272"/>
      <c r="K112" s="272"/>
      <c r="L112" s="202"/>
    </row>
    <row r="113" spans="1:12" x14ac:dyDescent="0.35">
      <c r="A113" s="266" t="str">
        <f>IF(AND(ISTEXT(C113),'[1]Identif. projet &amp; instructions'!$B$7="non"),'[1]Identif. projet &amp; instructions'!$B$8,"")</f>
        <v/>
      </c>
      <c r="B113" s="266"/>
      <c r="C113" s="267"/>
      <c r="D113" s="267"/>
      <c r="E113" s="268"/>
      <c r="F113" s="273"/>
      <c r="G113" s="270"/>
      <c r="H113" s="271">
        <v>0</v>
      </c>
      <c r="I113" s="221">
        <v>0</v>
      </c>
      <c r="J113" s="272"/>
      <c r="K113" s="272"/>
      <c r="L113" s="202"/>
    </row>
    <row r="114" spans="1:12" x14ac:dyDescent="0.35">
      <c r="A114" s="266" t="str">
        <f>IF(AND(ISTEXT(C114),'[1]Identif. projet &amp; instructions'!$B$7="non"),'[1]Identif. projet &amp; instructions'!$B$8,"")</f>
        <v/>
      </c>
      <c r="B114" s="266"/>
      <c r="C114" s="267"/>
      <c r="D114" s="267"/>
      <c r="E114" s="268"/>
      <c r="F114" s="273"/>
      <c r="G114" s="270"/>
      <c r="H114" s="271">
        <v>0</v>
      </c>
      <c r="I114" s="221">
        <v>0</v>
      </c>
      <c r="J114" s="272"/>
      <c r="K114" s="272"/>
      <c r="L114" s="202"/>
    </row>
    <row r="115" spans="1:12" x14ac:dyDescent="0.35">
      <c r="A115" s="266" t="str">
        <f>IF(AND(ISTEXT(C115),'[1]Identif. projet &amp; instructions'!$B$7="non"),'[1]Identif. projet &amp; instructions'!$B$8,"")</f>
        <v/>
      </c>
      <c r="B115" s="266"/>
      <c r="C115" s="267"/>
      <c r="D115" s="267"/>
      <c r="E115" s="268"/>
      <c r="F115" s="273"/>
      <c r="G115" s="270"/>
      <c r="H115" s="271">
        <v>0</v>
      </c>
      <c r="I115" s="221">
        <v>0</v>
      </c>
      <c r="J115" s="272"/>
      <c r="K115" s="272"/>
      <c r="L115" s="202"/>
    </row>
    <row r="116" spans="1:12" x14ac:dyDescent="0.35">
      <c r="A116" s="266" t="str">
        <f>IF(AND(ISTEXT(C116),'[1]Identif. projet &amp; instructions'!$B$7="non"),'[1]Identif. projet &amp; instructions'!$B$8,"")</f>
        <v/>
      </c>
      <c r="B116" s="266"/>
      <c r="C116" s="267"/>
      <c r="D116" s="267"/>
      <c r="E116" s="268"/>
      <c r="F116" s="273"/>
      <c r="G116" s="270"/>
      <c r="H116" s="271">
        <v>0</v>
      </c>
      <c r="I116" s="221">
        <v>0</v>
      </c>
      <c r="J116" s="272"/>
      <c r="K116" s="272"/>
      <c r="L116" s="202"/>
    </row>
    <row r="117" spans="1:12" x14ac:dyDescent="0.35">
      <c r="A117" s="266" t="str">
        <f>IF(AND(ISTEXT(C117),'[1]Identif. projet &amp; instructions'!$B$7="non"),'[1]Identif. projet &amp; instructions'!$B$8,"")</f>
        <v/>
      </c>
      <c r="B117" s="266"/>
      <c r="C117" s="267"/>
      <c r="D117" s="267"/>
      <c r="E117" s="268"/>
      <c r="F117" s="273"/>
      <c r="G117" s="270"/>
      <c r="H117" s="271">
        <v>0</v>
      </c>
      <c r="I117" s="221">
        <v>0</v>
      </c>
      <c r="J117" s="272"/>
      <c r="K117" s="272"/>
      <c r="L117" s="202"/>
    </row>
    <row r="118" spans="1:12" x14ac:dyDescent="0.35">
      <c r="A118" s="266" t="str">
        <f>IF(AND(ISTEXT(C118),'[1]Identif. projet &amp; instructions'!$B$7="non"),'[1]Identif. projet &amp; instructions'!$B$8,"")</f>
        <v/>
      </c>
      <c r="B118" s="266"/>
      <c r="C118" s="267"/>
      <c r="D118" s="267"/>
      <c r="E118" s="268"/>
      <c r="F118" s="273"/>
      <c r="G118" s="270"/>
      <c r="H118" s="271">
        <v>0</v>
      </c>
      <c r="I118" s="221">
        <v>0</v>
      </c>
      <c r="J118" s="272"/>
      <c r="K118" s="272"/>
      <c r="L118" s="202"/>
    </row>
    <row r="119" spans="1:12" x14ac:dyDescent="0.35">
      <c r="A119" s="266" t="str">
        <f>IF(AND(ISTEXT(C119),'[1]Identif. projet &amp; instructions'!$B$7="non"),'[1]Identif. projet &amp; instructions'!$B$8,"")</f>
        <v/>
      </c>
      <c r="B119" s="266"/>
      <c r="C119" s="267"/>
      <c r="D119" s="267"/>
      <c r="E119" s="268"/>
      <c r="F119" s="273"/>
      <c r="G119" s="270"/>
      <c r="H119" s="271">
        <v>0</v>
      </c>
      <c r="I119" s="221">
        <v>0</v>
      </c>
      <c r="J119" s="272"/>
      <c r="K119" s="272"/>
      <c r="L119" s="202"/>
    </row>
    <row r="120" spans="1:12" x14ac:dyDescent="0.35">
      <c r="A120" s="266" t="str">
        <f>IF(AND(ISTEXT(C120),'[1]Identif. projet &amp; instructions'!$B$7="non"),'[1]Identif. projet &amp; instructions'!$B$8,"")</f>
        <v/>
      </c>
      <c r="B120" s="266"/>
      <c r="C120" s="267"/>
      <c r="D120" s="267"/>
      <c r="E120" s="268"/>
      <c r="F120" s="273"/>
      <c r="G120" s="270"/>
      <c r="H120" s="271">
        <v>0</v>
      </c>
      <c r="I120" s="221">
        <v>0</v>
      </c>
      <c r="J120" s="272"/>
      <c r="K120" s="272"/>
      <c r="L120" s="202"/>
    </row>
    <row r="121" spans="1:12" x14ac:dyDescent="0.35">
      <c r="A121" s="266" t="str">
        <f>IF(AND(ISTEXT(C121),'[1]Identif. projet &amp; instructions'!$B$7="non"),'[1]Identif. projet &amp; instructions'!$B$8,"")</f>
        <v/>
      </c>
      <c r="B121" s="266"/>
      <c r="C121" s="267"/>
      <c r="D121" s="267"/>
      <c r="E121" s="268"/>
      <c r="F121" s="273"/>
      <c r="G121" s="270"/>
      <c r="H121" s="271">
        <v>0</v>
      </c>
      <c r="I121" s="221">
        <v>0</v>
      </c>
      <c r="J121" s="272"/>
      <c r="K121" s="272"/>
      <c r="L121" s="202"/>
    </row>
    <row r="122" spans="1:12" x14ac:dyDescent="0.35">
      <c r="A122" s="266" t="str">
        <f>IF(AND(ISTEXT(C122),'[1]Identif. projet &amp; instructions'!$B$7="non"),'[1]Identif. projet &amp; instructions'!$B$8,"")</f>
        <v/>
      </c>
      <c r="B122" s="266"/>
      <c r="C122" s="267"/>
      <c r="D122" s="267"/>
      <c r="E122" s="268"/>
      <c r="F122" s="273"/>
      <c r="G122" s="270"/>
      <c r="H122" s="271">
        <v>0</v>
      </c>
      <c r="I122" s="221">
        <v>0</v>
      </c>
      <c r="J122" s="272"/>
      <c r="K122" s="272"/>
      <c r="L122" s="202"/>
    </row>
    <row r="123" spans="1:12" x14ac:dyDescent="0.35">
      <c r="A123" s="266" t="str">
        <f>IF(AND(ISTEXT(C123),'[1]Identif. projet &amp; instructions'!$B$7="non"),'[1]Identif. projet &amp; instructions'!$B$8,"")</f>
        <v/>
      </c>
      <c r="B123" s="266"/>
      <c r="C123" s="267"/>
      <c r="D123" s="267"/>
      <c r="E123" s="268"/>
      <c r="F123" s="273"/>
      <c r="G123" s="270"/>
      <c r="H123" s="271">
        <v>0</v>
      </c>
      <c r="I123" s="221">
        <v>0</v>
      </c>
      <c r="J123" s="272"/>
      <c r="K123" s="272"/>
      <c r="L123" s="202"/>
    </row>
    <row r="124" spans="1:12" x14ac:dyDescent="0.35">
      <c r="A124" s="266" t="str">
        <f>IF(AND(ISTEXT(C124),'[1]Identif. projet &amp; instructions'!$B$7="non"),'[1]Identif. projet &amp; instructions'!$B$8,"")</f>
        <v/>
      </c>
      <c r="B124" s="266"/>
      <c r="C124" s="267"/>
      <c r="D124" s="267"/>
      <c r="E124" s="268"/>
      <c r="F124" s="273"/>
      <c r="G124" s="270"/>
      <c r="H124" s="271">
        <v>0</v>
      </c>
      <c r="I124" s="221">
        <v>0</v>
      </c>
      <c r="J124" s="272"/>
      <c r="K124" s="272"/>
      <c r="L124" s="202"/>
    </row>
    <row r="125" spans="1:12" x14ac:dyDescent="0.35">
      <c r="A125" s="266" t="str">
        <f>IF(AND(ISTEXT(C125),'[1]Identif. projet &amp; instructions'!$B$7="non"),'[1]Identif. projet &amp; instructions'!$B$8,"")</f>
        <v/>
      </c>
      <c r="B125" s="266"/>
      <c r="C125" s="267"/>
      <c r="D125" s="267"/>
      <c r="E125" s="268"/>
      <c r="F125" s="273"/>
      <c r="G125" s="270"/>
      <c r="H125" s="271">
        <v>0</v>
      </c>
      <c r="I125" s="221">
        <v>0</v>
      </c>
      <c r="J125" s="272"/>
      <c r="K125" s="272"/>
      <c r="L125" s="202"/>
    </row>
    <row r="126" spans="1:12" x14ac:dyDescent="0.35">
      <c r="A126" s="266" t="str">
        <f>IF(AND(ISTEXT(C126),'[1]Identif. projet &amp; instructions'!$B$7="non"),'[1]Identif. projet &amp; instructions'!$B$8,"")</f>
        <v/>
      </c>
      <c r="B126" s="266"/>
      <c r="C126" s="267"/>
      <c r="D126" s="267"/>
      <c r="E126" s="268"/>
      <c r="F126" s="273"/>
      <c r="G126" s="270"/>
      <c r="H126" s="271">
        <v>0</v>
      </c>
      <c r="I126" s="221">
        <v>0</v>
      </c>
      <c r="J126" s="272"/>
      <c r="K126" s="272"/>
      <c r="L126" s="202"/>
    </row>
    <row r="127" spans="1:12" x14ac:dyDescent="0.35">
      <c r="A127" s="266" t="str">
        <f>IF(AND(ISTEXT(C127),'[1]Identif. projet &amp; instructions'!$B$7="non"),'[1]Identif. projet &amp; instructions'!$B$8,"")</f>
        <v/>
      </c>
      <c r="B127" s="266"/>
      <c r="C127" s="267"/>
      <c r="D127" s="267"/>
      <c r="E127" s="268"/>
      <c r="F127" s="273"/>
      <c r="G127" s="270"/>
      <c r="H127" s="271">
        <v>0</v>
      </c>
      <c r="I127" s="221">
        <v>0</v>
      </c>
      <c r="J127" s="272"/>
      <c r="K127" s="272"/>
      <c r="L127" s="202"/>
    </row>
    <row r="128" spans="1:12" x14ac:dyDescent="0.35">
      <c r="A128" s="266" t="str">
        <f>IF(AND(ISTEXT(C128),'[1]Identif. projet &amp; instructions'!$B$7="non"),'[1]Identif. projet &amp; instructions'!$B$8,"")</f>
        <v/>
      </c>
      <c r="B128" s="266"/>
      <c r="C128" s="267"/>
      <c r="D128" s="267"/>
      <c r="E128" s="268"/>
      <c r="F128" s="273"/>
      <c r="G128" s="270"/>
      <c r="H128" s="271">
        <v>0</v>
      </c>
      <c r="I128" s="221">
        <v>0</v>
      </c>
      <c r="J128" s="272"/>
      <c r="K128" s="272"/>
      <c r="L128" s="202"/>
    </row>
    <row r="129" spans="1:12" x14ac:dyDescent="0.35">
      <c r="A129" s="266" t="str">
        <f>IF(AND(ISTEXT(C129),'[1]Identif. projet &amp; instructions'!$B$7="non"),'[1]Identif. projet &amp; instructions'!$B$8,"")</f>
        <v/>
      </c>
      <c r="B129" s="266"/>
      <c r="C129" s="267"/>
      <c r="D129" s="267"/>
      <c r="E129" s="268"/>
      <c r="F129" s="273"/>
      <c r="G129" s="270"/>
      <c r="H129" s="271">
        <v>0</v>
      </c>
      <c r="I129" s="221">
        <v>0</v>
      </c>
      <c r="J129" s="272"/>
      <c r="K129" s="272"/>
      <c r="L129" s="202"/>
    </row>
    <row r="130" spans="1:12" x14ac:dyDescent="0.35">
      <c r="A130" s="266" t="str">
        <f>IF(AND(ISTEXT(C130),'[1]Identif. projet &amp; instructions'!$B$7="non"),'[1]Identif. projet &amp; instructions'!$B$8,"")</f>
        <v/>
      </c>
      <c r="B130" s="266"/>
      <c r="C130" s="267"/>
      <c r="D130" s="267"/>
      <c r="E130" s="268"/>
      <c r="F130" s="273"/>
      <c r="G130" s="270"/>
      <c r="H130" s="271">
        <v>0</v>
      </c>
      <c r="I130" s="221">
        <v>0</v>
      </c>
      <c r="J130" s="272"/>
      <c r="K130" s="272"/>
      <c r="L130" s="202"/>
    </row>
    <row r="131" spans="1:12" x14ac:dyDescent="0.35">
      <c r="A131" s="266" t="str">
        <f>IF(AND(ISTEXT(C131),'[1]Identif. projet &amp; instructions'!$B$7="non"),'[1]Identif. projet &amp; instructions'!$B$8,"")</f>
        <v/>
      </c>
      <c r="B131" s="266"/>
      <c r="C131" s="267"/>
      <c r="D131" s="267"/>
      <c r="E131" s="268"/>
      <c r="F131" s="273"/>
      <c r="G131" s="270"/>
      <c r="H131" s="271">
        <v>0</v>
      </c>
      <c r="I131" s="221">
        <v>0</v>
      </c>
      <c r="J131" s="272"/>
      <c r="K131" s="272"/>
      <c r="L131" s="202"/>
    </row>
    <row r="132" spans="1:12" x14ac:dyDescent="0.35">
      <c r="A132" s="266" t="str">
        <f>IF(AND(ISTEXT(C132),'[1]Identif. projet &amp; instructions'!$B$7="non"),'[1]Identif. projet &amp; instructions'!$B$8,"")</f>
        <v/>
      </c>
      <c r="B132" s="266"/>
      <c r="C132" s="267"/>
      <c r="D132" s="267"/>
      <c r="E132" s="268"/>
      <c r="F132" s="273"/>
      <c r="G132" s="270"/>
      <c r="H132" s="271">
        <v>0</v>
      </c>
      <c r="I132" s="221">
        <v>0</v>
      </c>
      <c r="J132" s="272"/>
      <c r="K132" s="272"/>
      <c r="L132" s="202"/>
    </row>
    <row r="133" spans="1:12" x14ac:dyDescent="0.35">
      <c r="A133" s="266" t="str">
        <f>IF(AND(ISTEXT(C133),'[1]Identif. projet &amp; instructions'!$B$7="non"),'[1]Identif. projet &amp; instructions'!$B$8,"")</f>
        <v/>
      </c>
      <c r="B133" s="266"/>
      <c r="C133" s="267"/>
      <c r="D133" s="267"/>
      <c r="E133" s="268"/>
      <c r="F133" s="273"/>
      <c r="G133" s="270"/>
      <c r="H133" s="271">
        <v>0</v>
      </c>
      <c r="I133" s="221">
        <v>0</v>
      </c>
      <c r="J133" s="272"/>
      <c r="K133" s="272"/>
      <c r="L133" s="202"/>
    </row>
    <row r="134" spans="1:12" x14ac:dyDescent="0.35">
      <c r="A134" s="266" t="str">
        <f>IF(AND(ISTEXT(C134),'[1]Identif. projet &amp; instructions'!$B$7="non"),'[1]Identif. projet &amp; instructions'!$B$8,"")</f>
        <v/>
      </c>
      <c r="B134" s="266"/>
      <c r="C134" s="267"/>
      <c r="D134" s="267"/>
      <c r="E134" s="268"/>
      <c r="F134" s="273"/>
      <c r="G134" s="270"/>
      <c r="H134" s="271">
        <v>0</v>
      </c>
      <c r="I134" s="221">
        <v>0</v>
      </c>
      <c r="J134" s="272"/>
      <c r="K134" s="272"/>
      <c r="L134" s="202"/>
    </row>
    <row r="135" spans="1:12" x14ac:dyDescent="0.35">
      <c r="A135" s="266" t="str">
        <f>IF(AND(ISTEXT(C135),'[1]Identif. projet &amp; instructions'!$B$7="non"),'[1]Identif. projet &amp; instructions'!$B$8,"")</f>
        <v/>
      </c>
      <c r="B135" s="266"/>
      <c r="C135" s="267"/>
      <c r="D135" s="267"/>
      <c r="E135" s="268"/>
      <c r="F135" s="273"/>
      <c r="G135" s="270"/>
      <c r="H135" s="271">
        <v>0</v>
      </c>
      <c r="I135" s="221">
        <v>0</v>
      </c>
      <c r="J135" s="272"/>
      <c r="K135" s="272"/>
      <c r="L135" s="202"/>
    </row>
    <row r="136" spans="1:12" x14ac:dyDescent="0.35">
      <c r="A136" s="266" t="str">
        <f>IF(AND(ISTEXT(C136),'[1]Identif. projet &amp; instructions'!$B$7="non"),'[1]Identif. projet &amp; instructions'!$B$8,"")</f>
        <v/>
      </c>
      <c r="B136" s="266"/>
      <c r="C136" s="267"/>
      <c r="D136" s="267"/>
      <c r="E136" s="268"/>
      <c r="F136" s="273"/>
      <c r="G136" s="270"/>
      <c r="H136" s="271">
        <v>0</v>
      </c>
      <c r="I136" s="221">
        <v>0</v>
      </c>
      <c r="J136" s="272"/>
      <c r="K136" s="272"/>
      <c r="L136" s="202"/>
    </row>
    <row r="137" spans="1:12" x14ac:dyDescent="0.35">
      <c r="A137" s="266" t="str">
        <f>IF(AND(ISTEXT(C137),'[1]Identif. projet &amp; instructions'!$B$7="non"),'[1]Identif. projet &amp; instructions'!$B$8,"")</f>
        <v/>
      </c>
      <c r="B137" s="266"/>
      <c r="C137" s="267"/>
      <c r="D137" s="267"/>
      <c r="E137" s="268"/>
      <c r="F137" s="273"/>
      <c r="G137" s="270"/>
      <c r="H137" s="271">
        <v>0</v>
      </c>
      <c r="I137" s="221">
        <v>0</v>
      </c>
      <c r="J137" s="272"/>
      <c r="K137" s="272"/>
      <c r="L137" s="202"/>
    </row>
    <row r="138" spans="1:12" x14ac:dyDescent="0.35">
      <c r="A138" s="266" t="str">
        <f>IF(AND(ISTEXT(C138),'[1]Identif. projet &amp; instructions'!$B$7="non"),'[1]Identif. projet &amp; instructions'!$B$8,"")</f>
        <v/>
      </c>
      <c r="B138" s="266"/>
      <c r="C138" s="267"/>
      <c r="D138" s="267"/>
      <c r="E138" s="268"/>
      <c r="F138" s="273"/>
      <c r="G138" s="270"/>
      <c r="H138" s="271">
        <v>0</v>
      </c>
      <c r="I138" s="221">
        <v>0</v>
      </c>
      <c r="J138" s="272"/>
      <c r="K138" s="272"/>
      <c r="L138" s="202"/>
    </row>
    <row r="139" spans="1:12" x14ac:dyDescent="0.35">
      <c r="A139" s="266" t="str">
        <f>IF(AND(ISTEXT(C139),'[1]Identif. projet &amp; instructions'!$B$7="non"),'[1]Identif. projet &amp; instructions'!$B$8,"")</f>
        <v/>
      </c>
      <c r="B139" s="266"/>
      <c r="C139" s="267"/>
      <c r="D139" s="267"/>
      <c r="E139" s="268"/>
      <c r="F139" s="273"/>
      <c r="G139" s="270"/>
      <c r="H139" s="271">
        <v>0</v>
      </c>
      <c r="I139" s="221">
        <v>0</v>
      </c>
      <c r="J139" s="272"/>
      <c r="K139" s="272"/>
      <c r="L139" s="202"/>
    </row>
    <row r="140" spans="1:12" x14ac:dyDescent="0.35">
      <c r="A140" s="266" t="str">
        <f>IF(AND(ISTEXT(C140),'[1]Identif. projet &amp; instructions'!$B$7="non"),'[1]Identif. projet &amp; instructions'!$B$8,"")</f>
        <v/>
      </c>
      <c r="B140" s="266"/>
      <c r="C140" s="267"/>
      <c r="D140" s="267"/>
      <c r="E140" s="268"/>
      <c r="F140" s="273"/>
      <c r="G140" s="270"/>
      <c r="H140" s="271">
        <v>0</v>
      </c>
      <c r="I140" s="221">
        <v>0</v>
      </c>
      <c r="J140" s="272"/>
      <c r="K140" s="272"/>
      <c r="L140" s="202"/>
    </row>
    <row r="141" spans="1:12" x14ac:dyDescent="0.35">
      <c r="A141" s="266" t="str">
        <f>IF(AND(ISTEXT(C141),'[1]Identif. projet &amp; instructions'!$B$7="non"),'[1]Identif. projet &amp; instructions'!$B$8,"")</f>
        <v/>
      </c>
      <c r="B141" s="266"/>
      <c r="C141" s="267"/>
      <c r="D141" s="267"/>
      <c r="E141" s="268"/>
      <c r="F141" s="273"/>
      <c r="G141" s="270"/>
      <c r="H141" s="271">
        <v>0</v>
      </c>
      <c r="I141" s="221">
        <v>0</v>
      </c>
      <c r="J141" s="272"/>
      <c r="K141" s="272"/>
      <c r="L141" s="202"/>
    </row>
    <row r="142" spans="1:12" x14ac:dyDescent="0.35">
      <c r="A142" s="266" t="str">
        <f>IF(AND(ISTEXT(C142),'[1]Identif. projet &amp; instructions'!$B$7="non"),'[1]Identif. projet &amp; instructions'!$B$8,"")</f>
        <v/>
      </c>
      <c r="B142" s="266"/>
      <c r="C142" s="267"/>
      <c r="D142" s="267"/>
      <c r="E142" s="268"/>
      <c r="F142" s="273"/>
      <c r="G142" s="270"/>
      <c r="H142" s="271">
        <v>0</v>
      </c>
      <c r="I142" s="221">
        <v>0</v>
      </c>
      <c r="J142" s="272"/>
      <c r="K142" s="272"/>
      <c r="L142" s="202"/>
    </row>
    <row r="143" spans="1:12" x14ac:dyDescent="0.35">
      <c r="A143" s="266" t="str">
        <f>IF(AND(ISTEXT(C143),'[1]Identif. projet &amp; instructions'!$B$7="non"),'[1]Identif. projet &amp; instructions'!$B$8,"")</f>
        <v/>
      </c>
      <c r="B143" s="266"/>
      <c r="C143" s="267"/>
      <c r="D143" s="267"/>
      <c r="E143" s="268"/>
      <c r="F143" s="273"/>
      <c r="G143" s="270"/>
      <c r="H143" s="271">
        <v>0</v>
      </c>
      <c r="I143" s="221">
        <v>0</v>
      </c>
      <c r="J143" s="272"/>
      <c r="K143" s="272"/>
      <c r="L143" s="202"/>
    </row>
    <row r="144" spans="1:12" x14ac:dyDescent="0.35">
      <c r="A144" s="266" t="str">
        <f>IF(AND(ISTEXT(C144),'[1]Identif. projet &amp; instructions'!$B$7="non"),'[1]Identif. projet &amp; instructions'!$B$8,"")</f>
        <v/>
      </c>
      <c r="B144" s="266"/>
      <c r="C144" s="267"/>
      <c r="D144" s="267"/>
      <c r="E144" s="268"/>
      <c r="F144" s="273"/>
      <c r="G144" s="270"/>
      <c r="H144" s="271">
        <v>0</v>
      </c>
      <c r="I144" s="221">
        <v>0</v>
      </c>
      <c r="J144" s="272"/>
      <c r="K144" s="272"/>
      <c r="L144" s="202"/>
    </row>
    <row r="145" spans="1:12" x14ac:dyDescent="0.35">
      <c r="A145" s="266" t="str">
        <f>IF(AND(ISTEXT(C145),'[1]Identif. projet &amp; instructions'!$B$7="non"),'[1]Identif. projet &amp; instructions'!$B$8,"")</f>
        <v/>
      </c>
      <c r="B145" s="266"/>
      <c r="C145" s="267"/>
      <c r="D145" s="267"/>
      <c r="E145" s="268"/>
      <c r="F145" s="273"/>
      <c r="G145" s="270"/>
      <c r="H145" s="271">
        <v>0</v>
      </c>
      <c r="I145" s="221">
        <v>0</v>
      </c>
      <c r="J145" s="272"/>
      <c r="K145" s="272"/>
      <c r="L145" s="202"/>
    </row>
    <row r="146" spans="1:12" x14ac:dyDescent="0.35">
      <c r="A146" s="266" t="str">
        <f>IF(AND(ISTEXT(C146),'[1]Identif. projet &amp; instructions'!$B$7="non"),'[1]Identif. projet &amp; instructions'!$B$8,"")</f>
        <v/>
      </c>
      <c r="B146" s="266"/>
      <c r="C146" s="267"/>
      <c r="D146" s="267"/>
      <c r="E146" s="268"/>
      <c r="F146" s="273"/>
      <c r="G146" s="270"/>
      <c r="H146" s="271">
        <v>0</v>
      </c>
      <c r="I146" s="221">
        <v>0</v>
      </c>
      <c r="J146" s="272"/>
      <c r="K146" s="272"/>
      <c r="L146" s="202"/>
    </row>
    <row r="147" spans="1:12" x14ac:dyDescent="0.35">
      <c r="A147" s="266" t="str">
        <f>IF(AND(ISTEXT(C147),'[1]Identif. projet &amp; instructions'!$B$7="non"),'[1]Identif. projet &amp; instructions'!$B$8,"")</f>
        <v/>
      </c>
      <c r="B147" s="266"/>
      <c r="C147" s="267"/>
      <c r="D147" s="267"/>
      <c r="E147" s="268"/>
      <c r="F147" s="273"/>
      <c r="G147" s="270"/>
      <c r="H147" s="271">
        <v>0</v>
      </c>
      <c r="I147" s="221">
        <v>0</v>
      </c>
      <c r="J147" s="272"/>
      <c r="K147" s="272"/>
      <c r="L147" s="202"/>
    </row>
    <row r="148" spans="1:12" x14ac:dyDescent="0.35">
      <c r="A148" s="266" t="str">
        <f>IF(AND(ISTEXT(C148),'[1]Identif. projet &amp; instructions'!$B$7="non"),'[1]Identif. projet &amp; instructions'!$B$8,"")</f>
        <v/>
      </c>
      <c r="B148" s="266"/>
      <c r="C148" s="267"/>
      <c r="D148" s="267"/>
      <c r="E148" s="268"/>
      <c r="F148" s="273"/>
      <c r="G148" s="270"/>
      <c r="H148" s="271">
        <v>0</v>
      </c>
      <c r="I148" s="221">
        <v>0</v>
      </c>
      <c r="J148" s="272"/>
      <c r="K148" s="272"/>
      <c r="L148" s="202"/>
    </row>
    <row r="149" spans="1:12" x14ac:dyDescent="0.35">
      <c r="A149" s="266" t="str">
        <f>IF(AND(ISTEXT(C149),'[1]Identif. projet &amp; instructions'!$B$7="non"),'[1]Identif. projet &amp; instructions'!$B$8,"")</f>
        <v/>
      </c>
      <c r="B149" s="266"/>
      <c r="C149" s="267"/>
      <c r="D149" s="267"/>
      <c r="E149" s="268"/>
      <c r="F149" s="273"/>
      <c r="G149" s="270"/>
      <c r="H149" s="271">
        <v>0</v>
      </c>
      <c r="I149" s="221">
        <v>0</v>
      </c>
      <c r="J149" s="272"/>
      <c r="K149" s="272"/>
      <c r="L149" s="202"/>
    </row>
    <row r="150" spans="1:12" x14ac:dyDescent="0.35">
      <c r="A150" s="266" t="str">
        <f>IF(AND(ISTEXT(C150),'[1]Identif. projet &amp; instructions'!$B$7="non"),'[1]Identif. projet &amp; instructions'!$B$8,"")</f>
        <v/>
      </c>
      <c r="B150" s="266"/>
      <c r="C150" s="267"/>
      <c r="D150" s="267"/>
      <c r="E150" s="268"/>
      <c r="F150" s="273"/>
      <c r="G150" s="270"/>
      <c r="H150" s="271">
        <v>0</v>
      </c>
      <c r="I150" s="221">
        <v>0</v>
      </c>
      <c r="J150" s="272"/>
      <c r="K150" s="272"/>
      <c r="L150" s="202"/>
    </row>
    <row r="151" spans="1:12" x14ac:dyDescent="0.35">
      <c r="A151" s="266" t="str">
        <f>IF(AND(ISTEXT(C151),'[1]Identif. projet &amp; instructions'!$B$7="non"),'[1]Identif. projet &amp; instructions'!$B$8,"")</f>
        <v/>
      </c>
      <c r="B151" s="266"/>
      <c r="C151" s="267"/>
      <c r="D151" s="267"/>
      <c r="E151" s="268"/>
      <c r="F151" s="273"/>
      <c r="G151" s="270"/>
      <c r="H151" s="271">
        <v>0</v>
      </c>
      <c r="I151" s="221">
        <v>0</v>
      </c>
      <c r="J151" s="272"/>
      <c r="K151" s="272"/>
      <c r="L151" s="202"/>
    </row>
    <row r="152" spans="1:12" x14ac:dyDescent="0.35">
      <c r="A152" s="266" t="str">
        <f>IF(AND(ISTEXT(C152),'[1]Identif. projet &amp; instructions'!$B$7="non"),'[1]Identif. projet &amp; instructions'!$B$8,"")</f>
        <v/>
      </c>
      <c r="B152" s="266"/>
      <c r="C152" s="267"/>
      <c r="D152" s="267"/>
      <c r="E152" s="268"/>
      <c r="F152" s="273"/>
      <c r="G152" s="270"/>
      <c r="H152" s="271">
        <v>0</v>
      </c>
      <c r="I152" s="221">
        <v>0</v>
      </c>
      <c r="J152" s="272"/>
      <c r="K152" s="272"/>
      <c r="L152" s="202"/>
    </row>
    <row r="153" spans="1:12" x14ac:dyDescent="0.35">
      <c r="A153" s="266" t="str">
        <f>IF(AND(ISTEXT(C153),'[1]Identif. projet &amp; instructions'!$B$7="non"),'[1]Identif. projet &amp; instructions'!$B$8,"")</f>
        <v/>
      </c>
      <c r="B153" s="266"/>
      <c r="C153" s="267"/>
      <c r="D153" s="267"/>
      <c r="E153" s="268"/>
      <c r="F153" s="273"/>
      <c r="G153" s="270"/>
      <c r="H153" s="271">
        <v>0</v>
      </c>
      <c r="I153" s="221">
        <v>0</v>
      </c>
      <c r="J153" s="272"/>
      <c r="K153" s="272"/>
      <c r="L153" s="202"/>
    </row>
    <row r="154" spans="1:12" x14ac:dyDescent="0.35">
      <c r="A154" s="266" t="str">
        <f>IF(AND(ISTEXT(C154),'[1]Identif. projet &amp; instructions'!$B$7="non"),'[1]Identif. projet &amp; instructions'!$B$8,"")</f>
        <v/>
      </c>
      <c r="B154" s="266"/>
      <c r="C154" s="267"/>
      <c r="D154" s="267"/>
      <c r="E154" s="268"/>
      <c r="F154" s="273"/>
      <c r="G154" s="270"/>
      <c r="H154" s="271">
        <v>0</v>
      </c>
      <c r="I154" s="221">
        <v>0</v>
      </c>
      <c r="J154" s="272"/>
      <c r="K154" s="272"/>
      <c r="L154" s="202"/>
    </row>
    <row r="155" spans="1:12" x14ac:dyDescent="0.35">
      <c r="A155" s="266" t="str">
        <f>IF(AND(ISTEXT(C155),'[1]Identif. projet &amp; instructions'!$B$7="non"),'[1]Identif. projet &amp; instructions'!$B$8,"")</f>
        <v/>
      </c>
      <c r="B155" s="266"/>
      <c r="C155" s="267"/>
      <c r="D155" s="267"/>
      <c r="E155" s="268"/>
      <c r="F155" s="273"/>
      <c r="G155" s="270"/>
      <c r="H155" s="271">
        <v>0</v>
      </c>
      <c r="I155" s="221">
        <v>0</v>
      </c>
      <c r="J155" s="272"/>
      <c r="K155" s="272"/>
      <c r="L155" s="202"/>
    </row>
    <row r="156" spans="1:12" x14ac:dyDescent="0.35">
      <c r="A156" s="266" t="str">
        <f>IF(AND(ISTEXT(C156),'[1]Identif. projet &amp; instructions'!$B$7="non"),'[1]Identif. projet &amp; instructions'!$B$8,"")</f>
        <v/>
      </c>
      <c r="B156" s="266"/>
      <c r="C156" s="267"/>
      <c r="D156" s="267"/>
      <c r="E156" s="268"/>
      <c r="F156" s="273"/>
      <c r="G156" s="270"/>
      <c r="H156" s="271">
        <v>0</v>
      </c>
      <c r="I156" s="221">
        <v>0</v>
      </c>
      <c r="J156" s="272"/>
      <c r="K156" s="272"/>
      <c r="L156" s="202"/>
    </row>
    <row r="157" spans="1:12" x14ac:dyDescent="0.35">
      <c r="A157" s="266" t="str">
        <f>IF(AND(ISTEXT(C157),'[1]Identif. projet &amp; instructions'!$B$7="non"),'[1]Identif. projet &amp; instructions'!$B$8,"")</f>
        <v/>
      </c>
      <c r="B157" s="266"/>
      <c r="C157" s="267"/>
      <c r="D157" s="267"/>
      <c r="E157" s="268"/>
      <c r="F157" s="273"/>
      <c r="G157" s="270"/>
      <c r="H157" s="271">
        <v>0</v>
      </c>
      <c r="I157" s="221">
        <v>0</v>
      </c>
      <c r="J157" s="272"/>
      <c r="K157" s="272"/>
      <c r="L157" s="202"/>
    </row>
    <row r="158" spans="1:12" x14ac:dyDescent="0.35">
      <c r="A158" s="266" t="str">
        <f>IF(AND(ISTEXT(C158),'[1]Identif. projet &amp; instructions'!$B$7="non"),'[1]Identif. projet &amp; instructions'!$B$8,"")</f>
        <v/>
      </c>
      <c r="B158" s="266"/>
      <c r="C158" s="267"/>
      <c r="D158" s="267"/>
      <c r="E158" s="268"/>
      <c r="F158" s="273"/>
      <c r="G158" s="270"/>
      <c r="H158" s="271">
        <v>0</v>
      </c>
      <c r="I158" s="221">
        <v>0</v>
      </c>
      <c r="J158" s="272"/>
      <c r="K158" s="272"/>
      <c r="L158" s="202"/>
    </row>
    <row r="159" spans="1:12" x14ac:dyDescent="0.35">
      <c r="A159" s="266" t="str">
        <f>IF(AND(ISTEXT(C159),'[1]Identif. projet &amp; instructions'!$B$7="non"),'[1]Identif. projet &amp; instructions'!$B$8,"")</f>
        <v/>
      </c>
      <c r="B159" s="266"/>
      <c r="C159" s="267"/>
      <c r="D159" s="267"/>
      <c r="E159" s="268"/>
      <c r="F159" s="273"/>
      <c r="G159" s="270"/>
      <c r="H159" s="271">
        <v>0</v>
      </c>
      <c r="I159" s="221">
        <v>0</v>
      </c>
      <c r="J159" s="272"/>
      <c r="K159" s="272"/>
      <c r="L159" s="202"/>
    </row>
    <row r="160" spans="1:12" x14ac:dyDescent="0.35">
      <c r="A160" s="266" t="str">
        <f>IF(AND(ISTEXT(C160),'[1]Identif. projet &amp; instructions'!$B$7="non"),'[1]Identif. projet &amp; instructions'!$B$8,"")</f>
        <v/>
      </c>
      <c r="B160" s="266"/>
      <c r="C160" s="267"/>
      <c r="D160" s="267"/>
      <c r="E160" s="268"/>
      <c r="F160" s="273"/>
      <c r="G160" s="270"/>
      <c r="H160" s="271">
        <v>0</v>
      </c>
      <c r="I160" s="221">
        <v>0</v>
      </c>
      <c r="J160" s="272"/>
      <c r="K160" s="272"/>
      <c r="L160" s="202"/>
    </row>
    <row r="161" spans="1:12" x14ac:dyDescent="0.35">
      <c r="A161" s="266" t="str">
        <f>IF(AND(ISTEXT(C161),'[1]Identif. projet &amp; instructions'!$B$7="non"),'[1]Identif. projet &amp; instructions'!$B$8,"")</f>
        <v/>
      </c>
      <c r="B161" s="266"/>
      <c r="C161" s="267"/>
      <c r="D161" s="267"/>
      <c r="E161" s="268"/>
      <c r="F161" s="273"/>
      <c r="G161" s="270"/>
      <c r="H161" s="271">
        <v>0</v>
      </c>
      <c r="I161" s="221">
        <v>0</v>
      </c>
      <c r="J161" s="272"/>
      <c r="K161" s="272"/>
      <c r="L161" s="202"/>
    </row>
    <row r="162" spans="1:12" x14ac:dyDescent="0.35">
      <c r="A162" s="266" t="str">
        <f>IF(AND(ISTEXT(C162),'[1]Identif. projet &amp; instructions'!$B$7="non"),'[1]Identif. projet &amp; instructions'!$B$8,"")</f>
        <v/>
      </c>
      <c r="B162" s="266"/>
      <c r="C162" s="267"/>
      <c r="D162" s="267"/>
      <c r="E162" s="268"/>
      <c r="F162" s="273"/>
      <c r="G162" s="270"/>
      <c r="H162" s="271">
        <v>0</v>
      </c>
      <c r="I162" s="221">
        <v>0</v>
      </c>
      <c r="J162" s="272"/>
      <c r="K162" s="272"/>
      <c r="L162" s="202"/>
    </row>
    <row r="163" spans="1:12" x14ac:dyDescent="0.35">
      <c r="A163" s="266" t="str">
        <f>IF(AND(ISTEXT(C163),'[1]Identif. projet &amp; instructions'!$B$7="non"),'[1]Identif. projet &amp; instructions'!$B$8,"")</f>
        <v/>
      </c>
      <c r="B163" s="266"/>
      <c r="C163" s="267"/>
      <c r="D163" s="267"/>
      <c r="E163" s="268"/>
      <c r="F163" s="273"/>
      <c r="G163" s="270"/>
      <c r="H163" s="271">
        <v>0</v>
      </c>
      <c r="I163" s="221">
        <v>0</v>
      </c>
      <c r="J163" s="272"/>
      <c r="K163" s="272"/>
      <c r="L163" s="202"/>
    </row>
    <row r="164" spans="1:12" x14ac:dyDescent="0.35">
      <c r="A164" s="266" t="str">
        <f>IF(AND(ISTEXT(C164),'[1]Identif. projet &amp; instructions'!$B$7="non"),'[1]Identif. projet &amp; instructions'!$B$8,"")</f>
        <v/>
      </c>
      <c r="B164" s="266"/>
      <c r="C164" s="267"/>
      <c r="D164" s="267"/>
      <c r="E164" s="268"/>
      <c r="F164" s="273"/>
      <c r="G164" s="270"/>
      <c r="H164" s="271">
        <v>0</v>
      </c>
      <c r="I164" s="221">
        <v>0</v>
      </c>
      <c r="J164" s="272"/>
      <c r="K164" s="272"/>
      <c r="L164" s="202"/>
    </row>
    <row r="165" spans="1:12" x14ac:dyDescent="0.35">
      <c r="A165" s="266" t="str">
        <f>IF(AND(ISTEXT(C165),'[1]Identif. projet &amp; instructions'!$B$7="non"),'[1]Identif. projet &amp; instructions'!$B$8,"")</f>
        <v/>
      </c>
      <c r="B165" s="266"/>
      <c r="C165" s="267"/>
      <c r="D165" s="267"/>
      <c r="E165" s="268"/>
      <c r="F165" s="273"/>
      <c r="G165" s="270"/>
      <c r="H165" s="271">
        <v>0</v>
      </c>
      <c r="I165" s="221">
        <v>0</v>
      </c>
      <c r="J165" s="272"/>
      <c r="K165" s="272"/>
      <c r="L165" s="202"/>
    </row>
    <row r="166" spans="1:12" x14ac:dyDescent="0.35">
      <c r="A166" s="266" t="str">
        <f>IF(AND(ISTEXT(C166),'[1]Identif. projet &amp; instructions'!$B$7="non"),'[1]Identif. projet &amp; instructions'!$B$8,"")</f>
        <v/>
      </c>
      <c r="B166" s="266"/>
      <c r="C166" s="267"/>
      <c r="D166" s="267"/>
      <c r="E166" s="268"/>
      <c r="F166" s="273"/>
      <c r="G166" s="270"/>
      <c r="H166" s="271">
        <v>0</v>
      </c>
      <c r="I166" s="221">
        <v>0</v>
      </c>
      <c r="J166" s="272"/>
      <c r="K166" s="272"/>
      <c r="L166" s="202"/>
    </row>
    <row r="167" spans="1:12" x14ac:dyDescent="0.35">
      <c r="A167" s="266" t="str">
        <f>IF(AND(ISTEXT(C167),'[1]Identif. projet &amp; instructions'!$B$7="non"),'[1]Identif. projet &amp; instructions'!$B$8,"")</f>
        <v/>
      </c>
      <c r="B167" s="266"/>
      <c r="C167" s="267"/>
      <c r="D167" s="267"/>
      <c r="E167" s="268"/>
      <c r="F167" s="273"/>
      <c r="G167" s="270"/>
      <c r="H167" s="271">
        <v>0</v>
      </c>
      <c r="I167" s="221">
        <v>0</v>
      </c>
      <c r="J167" s="272"/>
      <c r="K167" s="272"/>
      <c r="L167" s="202"/>
    </row>
    <row r="168" spans="1:12" x14ac:dyDescent="0.35">
      <c r="A168" s="266" t="str">
        <f>IF(AND(ISTEXT(C168),'[1]Identif. projet &amp; instructions'!$B$7="non"),'[1]Identif. projet &amp; instructions'!$B$8,"")</f>
        <v/>
      </c>
      <c r="B168" s="266"/>
      <c r="C168" s="267"/>
      <c r="D168" s="267"/>
      <c r="E168" s="268"/>
      <c r="F168" s="273"/>
      <c r="G168" s="270"/>
      <c r="H168" s="271">
        <v>0</v>
      </c>
      <c r="I168" s="221">
        <v>0</v>
      </c>
      <c r="J168" s="272"/>
      <c r="K168" s="272"/>
      <c r="L168" s="202"/>
    </row>
    <row r="169" spans="1:12" x14ac:dyDescent="0.35">
      <c r="A169" s="266" t="str">
        <f>IF(AND(ISTEXT(C169),'[1]Identif. projet &amp; instructions'!$B$7="non"),'[1]Identif. projet &amp; instructions'!$B$8,"")</f>
        <v/>
      </c>
      <c r="B169" s="266"/>
      <c r="C169" s="267"/>
      <c r="D169" s="267"/>
      <c r="E169" s="268"/>
      <c r="F169" s="273"/>
      <c r="G169" s="270"/>
      <c r="H169" s="271">
        <v>0</v>
      </c>
      <c r="I169" s="221">
        <v>0</v>
      </c>
      <c r="J169" s="272"/>
      <c r="K169" s="272"/>
      <c r="L169" s="202"/>
    </row>
    <row r="170" spans="1:12" x14ac:dyDescent="0.35">
      <c r="A170" s="266" t="str">
        <f>IF(AND(ISTEXT(C170),'[1]Identif. projet &amp; instructions'!$B$7="non"),'[1]Identif. projet &amp; instructions'!$B$8,"")</f>
        <v/>
      </c>
      <c r="B170" s="266"/>
      <c r="C170" s="267"/>
      <c r="D170" s="267"/>
      <c r="E170" s="268"/>
      <c r="F170" s="273"/>
      <c r="G170" s="270"/>
      <c r="H170" s="271">
        <v>0</v>
      </c>
      <c r="I170" s="221">
        <v>0</v>
      </c>
      <c r="J170" s="272"/>
      <c r="K170" s="272"/>
      <c r="L170" s="202"/>
    </row>
    <row r="171" spans="1:12" x14ac:dyDescent="0.35">
      <c r="A171" s="266" t="str">
        <f>IF(AND(ISTEXT(C171),'[1]Identif. projet &amp; instructions'!$B$7="non"),'[1]Identif. projet &amp; instructions'!$B$8,"")</f>
        <v/>
      </c>
      <c r="B171" s="266"/>
      <c r="C171" s="267"/>
      <c r="D171" s="267"/>
      <c r="E171" s="268"/>
      <c r="F171" s="273"/>
      <c r="G171" s="270"/>
      <c r="H171" s="271">
        <v>0</v>
      </c>
      <c r="I171" s="221">
        <v>0</v>
      </c>
      <c r="J171" s="272"/>
      <c r="K171" s="272"/>
      <c r="L171" s="202"/>
    </row>
    <row r="172" spans="1:12" x14ac:dyDescent="0.35">
      <c r="A172" s="266" t="str">
        <f>IF(AND(ISTEXT(C172),'[1]Identif. projet &amp; instructions'!$B$7="non"),'[1]Identif. projet &amp; instructions'!$B$8,"")</f>
        <v/>
      </c>
      <c r="B172" s="266"/>
      <c r="C172" s="267"/>
      <c r="D172" s="267"/>
      <c r="E172" s="268"/>
      <c r="F172" s="273"/>
      <c r="G172" s="270"/>
      <c r="H172" s="271">
        <v>0</v>
      </c>
      <c r="I172" s="221">
        <v>0</v>
      </c>
      <c r="J172" s="272"/>
      <c r="K172" s="272"/>
      <c r="L172" s="202"/>
    </row>
    <row r="173" spans="1:12" x14ac:dyDescent="0.35">
      <c r="A173" s="266" t="str">
        <f>IF(AND(ISTEXT(C173),'[1]Identif. projet &amp; instructions'!$B$7="non"),'[1]Identif. projet &amp; instructions'!$B$8,"")</f>
        <v/>
      </c>
      <c r="B173" s="266"/>
      <c r="C173" s="267"/>
      <c r="D173" s="267"/>
      <c r="E173" s="268"/>
      <c r="F173" s="273"/>
      <c r="G173" s="270"/>
      <c r="H173" s="271">
        <v>0</v>
      </c>
      <c r="I173" s="221">
        <v>0</v>
      </c>
      <c r="J173" s="272"/>
      <c r="K173" s="272"/>
      <c r="L173" s="202"/>
    </row>
    <row r="174" spans="1:12" x14ac:dyDescent="0.35">
      <c r="A174" s="266" t="str">
        <f>IF(AND(ISTEXT(C174),'[1]Identif. projet &amp; instructions'!$B$7="non"),'[1]Identif. projet &amp; instructions'!$B$8,"")</f>
        <v/>
      </c>
      <c r="B174" s="266"/>
      <c r="C174" s="267"/>
      <c r="D174" s="267"/>
      <c r="E174" s="268"/>
      <c r="F174" s="273"/>
      <c r="G174" s="270"/>
      <c r="H174" s="271">
        <v>0</v>
      </c>
      <c r="I174" s="221">
        <v>0</v>
      </c>
      <c r="J174" s="272"/>
      <c r="K174" s="272"/>
      <c r="L174" s="202"/>
    </row>
    <row r="175" spans="1:12" x14ac:dyDescent="0.35">
      <c r="A175" s="266" t="str">
        <f>IF(AND(ISTEXT(C175),'[1]Identif. projet &amp; instructions'!$B$7="non"),'[1]Identif. projet &amp; instructions'!$B$8,"")</f>
        <v/>
      </c>
      <c r="B175" s="266"/>
      <c r="C175" s="267"/>
      <c r="D175" s="267"/>
      <c r="E175" s="268"/>
      <c r="F175" s="273"/>
      <c r="G175" s="270"/>
      <c r="H175" s="271">
        <v>0</v>
      </c>
      <c r="I175" s="221">
        <v>0</v>
      </c>
      <c r="J175" s="272"/>
      <c r="K175" s="272"/>
      <c r="L175" s="202"/>
    </row>
    <row r="176" spans="1:12" x14ac:dyDescent="0.35">
      <c r="A176" s="266" t="str">
        <f>IF(AND(ISTEXT(C176),'[1]Identif. projet &amp; instructions'!$B$7="non"),'[1]Identif. projet &amp; instructions'!$B$8,"")</f>
        <v/>
      </c>
      <c r="B176" s="266"/>
      <c r="C176" s="267"/>
      <c r="D176" s="267"/>
      <c r="E176" s="268"/>
      <c r="F176" s="273"/>
      <c r="G176" s="270"/>
      <c r="H176" s="271">
        <v>0</v>
      </c>
      <c r="I176" s="221">
        <v>0</v>
      </c>
      <c r="J176" s="272"/>
      <c r="K176" s="272"/>
      <c r="L176" s="202"/>
    </row>
    <row r="177" spans="1:12" x14ac:dyDescent="0.35">
      <c r="A177" s="266" t="str">
        <f>IF(AND(ISTEXT(C177),'[1]Identif. projet &amp; instructions'!$B$7="non"),'[1]Identif. projet &amp; instructions'!$B$8,"")</f>
        <v/>
      </c>
      <c r="B177" s="266"/>
      <c r="C177" s="267"/>
      <c r="D177" s="267"/>
      <c r="E177" s="268"/>
      <c r="F177" s="273"/>
      <c r="G177" s="270"/>
      <c r="H177" s="271">
        <v>0</v>
      </c>
      <c r="I177" s="221">
        <v>0</v>
      </c>
      <c r="J177" s="272"/>
      <c r="K177" s="272"/>
      <c r="L177" s="202"/>
    </row>
    <row r="178" spans="1:12" x14ac:dyDescent="0.35">
      <c r="A178" s="266" t="str">
        <f>IF(AND(ISTEXT(C178),'[1]Identif. projet &amp; instructions'!$B$7="non"),'[1]Identif. projet &amp; instructions'!$B$8,"")</f>
        <v/>
      </c>
      <c r="B178" s="266"/>
      <c r="C178" s="267"/>
      <c r="D178" s="267"/>
      <c r="E178" s="268"/>
      <c r="F178" s="273"/>
      <c r="G178" s="270"/>
      <c r="H178" s="271">
        <v>0</v>
      </c>
      <c r="I178" s="221">
        <v>0</v>
      </c>
      <c r="J178" s="272"/>
      <c r="K178" s="272"/>
      <c r="L178" s="202"/>
    </row>
    <row r="179" spans="1:12" x14ac:dyDescent="0.35">
      <c r="A179" s="266" t="str">
        <f>IF(AND(ISTEXT(C179),'[1]Identif. projet &amp; instructions'!$B$7="non"),'[1]Identif. projet &amp; instructions'!$B$8,"")</f>
        <v/>
      </c>
      <c r="B179" s="266"/>
      <c r="C179" s="267"/>
      <c r="D179" s="267"/>
      <c r="E179" s="268"/>
      <c r="F179" s="273"/>
      <c r="G179" s="270"/>
      <c r="H179" s="271">
        <v>0</v>
      </c>
      <c r="I179" s="221">
        <v>0</v>
      </c>
      <c r="J179" s="272"/>
      <c r="K179" s="272"/>
      <c r="L179" s="202"/>
    </row>
    <row r="180" spans="1:12" x14ac:dyDescent="0.35">
      <c r="A180" s="266" t="str">
        <f>IF(AND(ISTEXT(C180),'[1]Identif. projet &amp; instructions'!$B$7="non"),'[1]Identif. projet &amp; instructions'!$B$8,"")</f>
        <v/>
      </c>
      <c r="B180" s="266"/>
      <c r="C180" s="267"/>
      <c r="D180" s="267"/>
      <c r="E180" s="268"/>
      <c r="F180" s="273"/>
      <c r="G180" s="270"/>
      <c r="H180" s="271">
        <v>0</v>
      </c>
      <c r="I180" s="221">
        <v>0</v>
      </c>
      <c r="J180" s="272"/>
      <c r="K180" s="272"/>
      <c r="L180" s="202"/>
    </row>
    <row r="181" spans="1:12" x14ac:dyDescent="0.35">
      <c r="A181" s="266" t="str">
        <f>IF(AND(ISTEXT(C181),'[1]Identif. projet &amp; instructions'!$B$7="non"),'[1]Identif. projet &amp; instructions'!$B$8,"")</f>
        <v/>
      </c>
      <c r="B181" s="266"/>
      <c r="C181" s="267"/>
      <c r="D181" s="267"/>
      <c r="E181" s="268"/>
      <c r="F181" s="273"/>
      <c r="G181" s="270"/>
      <c r="H181" s="271">
        <v>0</v>
      </c>
      <c r="I181" s="221">
        <v>0</v>
      </c>
      <c r="J181" s="272"/>
      <c r="K181" s="272"/>
      <c r="L181" s="202"/>
    </row>
    <row r="182" spans="1:12" x14ac:dyDescent="0.35">
      <c r="A182" s="266" t="str">
        <f>IF(AND(ISTEXT(C182),'[1]Identif. projet &amp; instructions'!$B$7="non"),'[1]Identif. projet &amp; instructions'!$B$8,"")</f>
        <v/>
      </c>
      <c r="B182" s="266"/>
      <c r="C182" s="267"/>
      <c r="D182" s="267"/>
      <c r="E182" s="268"/>
      <c r="F182" s="273"/>
      <c r="G182" s="270"/>
      <c r="H182" s="271">
        <v>0</v>
      </c>
      <c r="I182" s="221">
        <v>0</v>
      </c>
      <c r="J182" s="272"/>
      <c r="K182" s="272"/>
      <c r="L182" s="202"/>
    </row>
    <row r="183" spans="1:12" x14ac:dyDescent="0.35">
      <c r="A183" s="266" t="str">
        <f>IF(AND(ISTEXT(C183),'[1]Identif. projet &amp; instructions'!$B$7="non"),'[1]Identif. projet &amp; instructions'!$B$8,"")</f>
        <v/>
      </c>
      <c r="B183" s="266"/>
      <c r="C183" s="267"/>
      <c r="D183" s="267"/>
      <c r="E183" s="268"/>
      <c r="F183" s="273"/>
      <c r="G183" s="270"/>
      <c r="H183" s="271">
        <v>0</v>
      </c>
      <c r="I183" s="221">
        <v>0</v>
      </c>
      <c r="J183" s="272"/>
      <c r="K183" s="272"/>
      <c r="L183" s="202"/>
    </row>
    <row r="184" spans="1:12" x14ac:dyDescent="0.35">
      <c r="A184" s="266" t="str">
        <f>IF(AND(ISTEXT(C184),'[1]Identif. projet &amp; instructions'!$B$7="non"),'[1]Identif. projet &amp; instructions'!$B$8,"")</f>
        <v/>
      </c>
      <c r="B184" s="266"/>
      <c r="C184" s="267"/>
      <c r="D184" s="267"/>
      <c r="E184" s="268"/>
      <c r="F184" s="273"/>
      <c r="G184" s="270"/>
      <c r="H184" s="271">
        <v>0</v>
      </c>
      <c r="I184" s="221">
        <v>0</v>
      </c>
      <c r="J184" s="272"/>
      <c r="K184" s="272"/>
      <c r="L184" s="202"/>
    </row>
    <row r="185" spans="1:12" x14ac:dyDescent="0.35">
      <c r="A185" s="266" t="str">
        <f>IF(AND(ISTEXT(C185),'[1]Identif. projet &amp; instructions'!$B$7="non"),'[1]Identif. projet &amp; instructions'!$B$8,"")</f>
        <v/>
      </c>
      <c r="B185" s="266"/>
      <c r="C185" s="267"/>
      <c r="D185" s="267"/>
      <c r="E185" s="268"/>
      <c r="F185" s="273"/>
      <c r="G185" s="270"/>
      <c r="H185" s="271">
        <v>0</v>
      </c>
      <c r="I185" s="221">
        <v>0</v>
      </c>
      <c r="J185" s="272"/>
      <c r="K185" s="272"/>
      <c r="L185" s="202"/>
    </row>
    <row r="186" spans="1:12" x14ac:dyDescent="0.35">
      <c r="A186" s="266" t="str">
        <f>IF(AND(ISTEXT(C186),'[1]Identif. projet &amp; instructions'!$B$7="non"),'[1]Identif. projet &amp; instructions'!$B$8,"")</f>
        <v/>
      </c>
      <c r="B186" s="266"/>
      <c r="C186" s="267"/>
      <c r="D186" s="267"/>
      <c r="E186" s="268"/>
      <c r="F186" s="273"/>
      <c r="G186" s="270"/>
      <c r="H186" s="271">
        <v>0</v>
      </c>
      <c r="I186" s="221">
        <v>0</v>
      </c>
      <c r="J186" s="272"/>
      <c r="K186" s="272"/>
      <c r="L186" s="202"/>
    </row>
    <row r="187" spans="1:12" x14ac:dyDescent="0.35">
      <c r="A187" s="266" t="str">
        <f>IF(AND(ISTEXT(C187),'[1]Identif. projet &amp; instructions'!$B$7="non"),'[1]Identif. projet &amp; instructions'!$B$8,"")</f>
        <v/>
      </c>
      <c r="B187" s="266"/>
      <c r="C187" s="267"/>
      <c r="D187" s="267"/>
      <c r="E187" s="268"/>
      <c r="F187" s="273"/>
      <c r="G187" s="270"/>
      <c r="H187" s="271">
        <v>0</v>
      </c>
      <c r="I187" s="221">
        <v>0</v>
      </c>
      <c r="J187" s="272"/>
      <c r="K187" s="272"/>
      <c r="L187" s="202"/>
    </row>
    <row r="188" spans="1:12" x14ac:dyDescent="0.35">
      <c r="A188" s="266" t="str">
        <f>IF(AND(ISTEXT(C188),'[1]Identif. projet &amp; instructions'!$B$7="non"),'[1]Identif. projet &amp; instructions'!$B$8,"")</f>
        <v/>
      </c>
      <c r="B188" s="266"/>
      <c r="C188" s="267"/>
      <c r="D188" s="267"/>
      <c r="E188" s="268"/>
      <c r="F188" s="273"/>
      <c r="G188" s="270"/>
      <c r="H188" s="271">
        <v>0</v>
      </c>
      <c r="I188" s="221">
        <v>0</v>
      </c>
      <c r="J188" s="272"/>
      <c r="K188" s="272"/>
      <c r="L188" s="202"/>
    </row>
    <row r="189" spans="1:12" x14ac:dyDescent="0.35">
      <c r="A189" s="266" t="str">
        <f>IF(AND(ISTEXT(C189),'[1]Identif. projet &amp; instructions'!$B$7="non"),'[1]Identif. projet &amp; instructions'!$B$8,"")</f>
        <v/>
      </c>
      <c r="B189" s="266"/>
      <c r="C189" s="267"/>
      <c r="D189" s="267"/>
      <c r="E189" s="268"/>
      <c r="F189" s="273"/>
      <c r="G189" s="270"/>
      <c r="H189" s="271">
        <v>0</v>
      </c>
      <c r="I189" s="221">
        <v>0</v>
      </c>
      <c r="J189" s="272"/>
      <c r="K189" s="272"/>
      <c r="L189" s="202"/>
    </row>
    <row r="190" spans="1:12" x14ac:dyDescent="0.35">
      <c r="A190" s="266" t="str">
        <f>IF(AND(ISTEXT(C190),'[1]Identif. projet &amp; instructions'!$B$7="non"),'[1]Identif. projet &amp; instructions'!$B$8,"")</f>
        <v/>
      </c>
      <c r="B190" s="266"/>
      <c r="C190" s="267"/>
      <c r="D190" s="267"/>
      <c r="E190" s="268"/>
      <c r="F190" s="273"/>
      <c r="G190" s="270"/>
      <c r="H190" s="271">
        <v>0</v>
      </c>
      <c r="I190" s="221">
        <v>0</v>
      </c>
      <c r="J190" s="272"/>
      <c r="K190" s="272"/>
      <c r="L190" s="202"/>
    </row>
    <row r="191" spans="1:12" x14ac:dyDescent="0.35">
      <c r="A191" s="266" t="str">
        <f>IF(AND(ISTEXT(C191),'[1]Identif. projet &amp; instructions'!$B$7="non"),'[1]Identif. projet &amp; instructions'!$B$8,"")</f>
        <v/>
      </c>
      <c r="B191" s="266"/>
      <c r="C191" s="267"/>
      <c r="D191" s="267"/>
      <c r="E191" s="268"/>
      <c r="F191" s="273"/>
      <c r="G191" s="270"/>
      <c r="H191" s="271">
        <v>0</v>
      </c>
      <c r="I191" s="221">
        <v>0</v>
      </c>
      <c r="J191" s="272"/>
      <c r="K191" s="272"/>
      <c r="L191" s="202"/>
    </row>
    <row r="192" spans="1:12" x14ac:dyDescent="0.35">
      <c r="A192" s="266" t="str">
        <f>IF(AND(ISTEXT(C192),'[1]Identif. projet &amp; instructions'!$B$7="non"),'[1]Identif. projet &amp; instructions'!$B$8,"")</f>
        <v/>
      </c>
      <c r="B192" s="266"/>
      <c r="C192" s="267"/>
      <c r="D192" s="267"/>
      <c r="E192" s="268"/>
      <c r="F192" s="273"/>
      <c r="G192" s="270"/>
      <c r="H192" s="271">
        <v>0</v>
      </c>
      <c r="I192" s="221">
        <v>0</v>
      </c>
      <c r="J192" s="272"/>
      <c r="K192" s="272"/>
      <c r="L192" s="202"/>
    </row>
    <row r="193" spans="1:12" x14ac:dyDescent="0.35">
      <c r="A193" s="266" t="str">
        <f>IF(AND(ISTEXT(C193),'[1]Identif. projet &amp; instructions'!$B$7="non"),'[1]Identif. projet &amp; instructions'!$B$8,"")</f>
        <v/>
      </c>
      <c r="B193" s="266"/>
      <c r="C193" s="267"/>
      <c r="D193" s="267"/>
      <c r="E193" s="268"/>
      <c r="F193" s="273"/>
      <c r="G193" s="270"/>
      <c r="H193" s="271">
        <v>0</v>
      </c>
      <c r="I193" s="221">
        <v>0</v>
      </c>
      <c r="J193" s="272"/>
      <c r="K193" s="272"/>
      <c r="L193" s="202"/>
    </row>
    <row r="194" spans="1:12" x14ac:dyDescent="0.35">
      <c r="A194" s="266" t="str">
        <f>IF(AND(ISTEXT(C194),'[1]Identif. projet &amp; instructions'!$B$7="non"),'[1]Identif. projet &amp; instructions'!$B$8,"")</f>
        <v/>
      </c>
      <c r="B194" s="266"/>
      <c r="C194" s="267"/>
      <c r="D194" s="267"/>
      <c r="E194" s="268"/>
      <c r="F194" s="273"/>
      <c r="G194" s="270"/>
      <c r="H194" s="271">
        <v>0</v>
      </c>
      <c r="I194" s="221">
        <v>0</v>
      </c>
      <c r="J194" s="272"/>
      <c r="K194" s="272"/>
      <c r="L194" s="202"/>
    </row>
    <row r="195" spans="1:12" x14ac:dyDescent="0.35">
      <c r="A195" s="266" t="str">
        <f>IF(AND(ISTEXT(C195),'[1]Identif. projet &amp; instructions'!$B$7="non"),'[1]Identif. projet &amp; instructions'!$B$8,"")</f>
        <v/>
      </c>
      <c r="B195" s="266"/>
      <c r="C195" s="267"/>
      <c r="D195" s="267"/>
      <c r="E195" s="268"/>
      <c r="F195" s="273"/>
      <c r="G195" s="270"/>
      <c r="H195" s="271">
        <v>0</v>
      </c>
      <c r="I195" s="221">
        <v>0</v>
      </c>
      <c r="J195" s="272"/>
      <c r="K195" s="272"/>
      <c r="L195" s="202"/>
    </row>
    <row r="196" spans="1:12" x14ac:dyDescent="0.35">
      <c r="A196" s="266" t="str">
        <f>IF(AND(ISTEXT(C196),'[1]Identif. projet &amp; instructions'!$B$7="non"),'[1]Identif. projet &amp; instructions'!$B$8,"")</f>
        <v/>
      </c>
      <c r="B196" s="266"/>
      <c r="C196" s="267"/>
      <c r="D196" s="267"/>
      <c r="E196" s="268"/>
      <c r="F196" s="273"/>
      <c r="G196" s="270"/>
      <c r="H196" s="271">
        <v>0</v>
      </c>
      <c r="I196" s="221">
        <v>0</v>
      </c>
      <c r="J196" s="272"/>
      <c r="K196" s="272"/>
      <c r="L196" s="202"/>
    </row>
    <row r="197" spans="1:12" x14ac:dyDescent="0.35">
      <c r="A197" s="266" t="str">
        <f>IF(AND(ISTEXT(C197),'[1]Identif. projet &amp; instructions'!$B$7="non"),'[1]Identif. projet &amp; instructions'!$B$8,"")</f>
        <v/>
      </c>
      <c r="B197" s="266"/>
      <c r="C197" s="267"/>
      <c r="D197" s="267"/>
      <c r="E197" s="268"/>
      <c r="F197" s="273"/>
      <c r="G197" s="270"/>
      <c r="H197" s="271">
        <v>0</v>
      </c>
      <c r="I197" s="221">
        <v>0</v>
      </c>
      <c r="J197" s="272"/>
      <c r="K197" s="272"/>
      <c r="L197" s="202"/>
    </row>
    <row r="198" spans="1:12" x14ac:dyDescent="0.35">
      <c r="A198" s="266" t="str">
        <f>IF(AND(ISTEXT(C198),'[1]Identif. projet &amp; instructions'!$B$7="non"),'[1]Identif. projet &amp; instructions'!$B$8,"")</f>
        <v/>
      </c>
      <c r="B198" s="266"/>
      <c r="C198" s="267"/>
      <c r="D198" s="267"/>
      <c r="E198" s="268"/>
      <c r="F198" s="273"/>
      <c r="G198" s="270"/>
      <c r="H198" s="271">
        <v>0</v>
      </c>
      <c r="I198" s="221">
        <v>0</v>
      </c>
      <c r="J198" s="272"/>
      <c r="K198" s="272"/>
      <c r="L198" s="202"/>
    </row>
    <row r="199" spans="1:12" x14ac:dyDescent="0.35">
      <c r="A199" s="266" t="str">
        <f>IF(AND(ISTEXT(C199),'[1]Identif. projet &amp; instructions'!$B$7="non"),'[1]Identif. projet &amp; instructions'!$B$8,"")</f>
        <v/>
      </c>
      <c r="B199" s="266"/>
      <c r="C199" s="267"/>
      <c r="D199" s="267"/>
      <c r="E199" s="268"/>
      <c r="F199" s="273"/>
      <c r="G199" s="270"/>
      <c r="H199" s="271">
        <v>0</v>
      </c>
      <c r="I199" s="221">
        <v>0</v>
      </c>
      <c r="J199" s="272"/>
      <c r="K199" s="272"/>
      <c r="L199" s="202"/>
    </row>
    <row r="200" spans="1:12" x14ac:dyDescent="0.35">
      <c r="A200" s="266" t="str">
        <f>IF(AND(ISTEXT(C200),'[1]Identif. projet &amp; instructions'!$B$7="non"),'[1]Identif. projet &amp; instructions'!$B$8,"")</f>
        <v/>
      </c>
      <c r="B200" s="266"/>
      <c r="C200" s="267"/>
      <c r="D200" s="267"/>
      <c r="E200" s="268"/>
      <c r="F200" s="273"/>
      <c r="G200" s="279"/>
      <c r="H200" s="280">
        <v>0</v>
      </c>
      <c r="I200" s="281">
        <v>0</v>
      </c>
      <c r="J200" s="272"/>
      <c r="K200" s="272"/>
      <c r="L200" s="202"/>
    </row>
    <row r="201" spans="1:12" x14ac:dyDescent="0.35">
      <c r="A201" s="266" t="str">
        <f>IF(AND(ISTEXT(C201),'[1]Identif. projet &amp; instructions'!$B$7="non"),'[1]Identif. projet &amp; instructions'!$B$8,"")</f>
        <v/>
      </c>
      <c r="B201" s="266"/>
      <c r="C201" s="267"/>
      <c r="D201" s="267"/>
      <c r="E201" s="268"/>
      <c r="F201" s="273"/>
      <c r="G201" s="270"/>
      <c r="H201" s="271"/>
      <c r="I201" s="221"/>
      <c r="J201" s="272"/>
      <c r="K201" s="272"/>
      <c r="L201" s="202"/>
    </row>
    <row r="202" spans="1:12" x14ac:dyDescent="0.35">
      <c r="A202" s="266" t="str">
        <f>IF(AND(ISTEXT(C202),'[1]Identif. projet &amp; instructions'!$B$7="non"),'[1]Identif. projet &amp; instructions'!$B$8,"")</f>
        <v/>
      </c>
      <c r="B202" s="266"/>
      <c r="C202" s="267"/>
      <c r="D202" s="267"/>
      <c r="E202" s="268"/>
      <c r="F202" s="273"/>
      <c r="G202" s="270"/>
      <c r="H202" s="271"/>
      <c r="I202" s="221"/>
      <c r="J202" s="272"/>
      <c r="K202" s="272"/>
      <c r="L202" s="202"/>
    </row>
    <row r="203" spans="1:12" x14ac:dyDescent="0.35">
      <c r="A203" s="266" t="str">
        <f>IF(AND(ISTEXT(C203),'[1]Identif. projet &amp; instructions'!$B$7="non"),'[1]Identif. projet &amp; instructions'!$B$8,"")</f>
        <v/>
      </c>
      <c r="B203" s="266"/>
      <c r="C203" s="267"/>
      <c r="D203" s="267"/>
      <c r="E203" s="268"/>
      <c r="F203" s="273"/>
      <c r="G203" s="270"/>
      <c r="H203" s="271"/>
      <c r="I203" s="221"/>
      <c r="J203" s="272"/>
      <c r="K203" s="272"/>
      <c r="L203" s="202"/>
    </row>
    <row r="204" spans="1:12" x14ac:dyDescent="0.35">
      <c r="A204" s="266" t="str">
        <f>IF(AND(ISTEXT(C204),'[1]Identif. projet &amp; instructions'!$B$7="non"),'[1]Identif. projet &amp; instructions'!$B$8,"")</f>
        <v/>
      </c>
      <c r="B204" s="266"/>
      <c r="C204" s="267"/>
      <c r="D204" s="267"/>
      <c r="E204" s="268"/>
      <c r="F204" s="273"/>
      <c r="G204" s="270"/>
      <c r="H204" s="271"/>
      <c r="I204" s="221"/>
      <c r="J204" s="272"/>
      <c r="K204" s="272"/>
      <c r="L204" s="202"/>
    </row>
    <row r="205" spans="1:12" x14ac:dyDescent="0.35">
      <c r="A205" s="266" t="str">
        <f>IF(AND(ISTEXT(C205),'[1]Identif. projet &amp; instructions'!$B$7="non"),'[1]Identif. projet &amp; instructions'!$B$8,"")</f>
        <v/>
      </c>
      <c r="B205" s="266"/>
      <c r="C205" s="267"/>
      <c r="D205" s="267"/>
      <c r="E205" s="268"/>
      <c r="F205" s="273"/>
      <c r="G205" s="270"/>
      <c r="H205" s="271"/>
      <c r="I205" s="221"/>
      <c r="J205" s="272"/>
      <c r="K205" s="272"/>
      <c r="L205" s="202"/>
    </row>
    <row r="206" spans="1:12" x14ac:dyDescent="0.35">
      <c r="A206" s="266" t="str">
        <f>IF(AND(ISTEXT(C206),'[1]Identif. projet &amp; instructions'!$B$7="non"),'[1]Identif. projet &amp; instructions'!$B$8,"")</f>
        <v/>
      </c>
      <c r="B206" s="266"/>
      <c r="C206" s="267"/>
      <c r="D206" s="267"/>
      <c r="E206" s="268"/>
      <c r="F206" s="273"/>
      <c r="G206" s="270"/>
      <c r="H206" s="271"/>
      <c r="I206" s="221"/>
      <c r="J206" s="272"/>
      <c r="K206" s="272"/>
      <c r="L206" s="202"/>
    </row>
    <row r="207" spans="1:12" x14ac:dyDescent="0.35">
      <c r="A207" s="266" t="str">
        <f>IF(AND(ISTEXT(C207),'[1]Identif. projet &amp; instructions'!$B$7="non"),'[1]Identif. projet &amp; instructions'!$B$8,"")</f>
        <v/>
      </c>
      <c r="B207" s="266"/>
      <c r="C207" s="267"/>
      <c r="D207" s="267"/>
      <c r="E207" s="268"/>
      <c r="F207" s="273"/>
      <c r="G207" s="270"/>
      <c r="H207" s="271"/>
      <c r="I207" s="221"/>
      <c r="J207" s="272"/>
      <c r="K207" s="272"/>
      <c r="L207" s="202"/>
    </row>
    <row r="208" spans="1:12" x14ac:dyDescent="0.35">
      <c r="A208" s="266" t="str">
        <f>IF(AND(ISTEXT(C208),'[1]Identif. projet &amp; instructions'!$B$7="non"),'[1]Identif. projet &amp; instructions'!$B$8,"")</f>
        <v/>
      </c>
      <c r="B208" s="266"/>
      <c r="C208" s="267"/>
      <c r="D208" s="267"/>
      <c r="E208" s="268"/>
      <c r="F208" s="273"/>
      <c r="G208" s="270"/>
      <c r="H208" s="271"/>
      <c r="I208" s="221"/>
      <c r="J208" s="272"/>
      <c r="K208" s="272"/>
      <c r="L208" s="202"/>
    </row>
    <row r="209" spans="1:12" x14ac:dyDescent="0.35">
      <c r="A209" s="266" t="str">
        <f>IF(AND(ISTEXT(C209),'[1]Identif. projet &amp; instructions'!$B$7="non"),'[1]Identif. projet &amp; instructions'!$B$8,"")</f>
        <v/>
      </c>
      <c r="B209" s="266"/>
      <c r="C209" s="267"/>
      <c r="D209" s="267"/>
      <c r="E209" s="268"/>
      <c r="F209" s="273"/>
      <c r="G209" s="270"/>
      <c r="H209" s="271"/>
      <c r="I209" s="221"/>
      <c r="J209" s="272"/>
      <c r="K209" s="272"/>
      <c r="L209" s="202"/>
    </row>
    <row r="210" spans="1:12" x14ac:dyDescent="0.35">
      <c r="A210" s="266" t="str">
        <f>IF(AND(ISTEXT(C210),'[1]Identif. projet &amp; instructions'!$B$7="non"),'[1]Identif. projet &amp; instructions'!$B$8,"")</f>
        <v/>
      </c>
      <c r="B210" s="266"/>
      <c r="C210" s="267"/>
      <c r="D210" s="267"/>
      <c r="E210" s="268"/>
      <c r="F210" s="273"/>
      <c r="G210" s="270"/>
      <c r="H210" s="271"/>
      <c r="I210" s="221"/>
      <c r="J210" s="272"/>
      <c r="K210" s="272"/>
      <c r="L210" s="202"/>
    </row>
    <row r="211" spans="1:12" x14ac:dyDescent="0.35">
      <c r="A211" s="266" t="str">
        <f>IF(AND(ISTEXT(C211),'[1]Identif. projet &amp; instructions'!$B$7="non"),'[1]Identif. projet &amp; instructions'!$B$8,"")</f>
        <v/>
      </c>
      <c r="B211" s="266"/>
      <c r="C211" s="267"/>
      <c r="D211" s="267"/>
      <c r="E211" s="268"/>
      <c r="F211" s="273"/>
      <c r="G211" s="270"/>
      <c r="H211" s="271"/>
      <c r="I211" s="221"/>
      <c r="J211" s="272"/>
      <c r="K211" s="272"/>
      <c r="L211" s="202"/>
    </row>
    <row r="212" spans="1:12" x14ac:dyDescent="0.35">
      <c r="A212" s="266" t="str">
        <f>IF(AND(ISTEXT(C212),'[1]Identif. projet &amp; instructions'!$B$7="non"),'[1]Identif. projet &amp; instructions'!$B$8,"")</f>
        <v/>
      </c>
      <c r="B212" s="266"/>
      <c r="C212" s="267"/>
      <c r="D212" s="267"/>
      <c r="E212" s="268"/>
      <c r="F212" s="273"/>
      <c r="G212" s="270"/>
      <c r="H212" s="271"/>
      <c r="I212" s="221"/>
      <c r="J212" s="272"/>
      <c r="K212" s="272"/>
      <c r="L212" s="202"/>
    </row>
    <row r="213" spans="1:12" x14ac:dyDescent="0.35">
      <c r="A213" s="266" t="str">
        <f>IF(AND(ISTEXT(C213),'[1]Identif. projet &amp; instructions'!$B$7="non"),'[1]Identif. projet &amp; instructions'!$B$8,"")</f>
        <v/>
      </c>
      <c r="B213" s="266"/>
      <c r="C213" s="267"/>
      <c r="D213" s="267"/>
      <c r="E213" s="268"/>
      <c r="F213" s="273"/>
      <c r="G213" s="270"/>
      <c r="H213" s="271"/>
      <c r="I213" s="221"/>
      <c r="J213" s="272"/>
      <c r="K213" s="272"/>
      <c r="L213" s="202"/>
    </row>
    <row r="214" spans="1:12" x14ac:dyDescent="0.35">
      <c r="A214" s="266" t="str">
        <f>IF(AND(ISTEXT(C214),'[1]Identif. projet &amp; instructions'!$B$7="non"),'[1]Identif. projet &amp; instructions'!$B$8,"")</f>
        <v/>
      </c>
      <c r="B214" s="266"/>
      <c r="C214" s="267"/>
      <c r="D214" s="267"/>
      <c r="E214" s="268"/>
      <c r="F214" s="273"/>
      <c r="G214" s="270"/>
      <c r="H214" s="271"/>
      <c r="I214" s="221"/>
      <c r="J214" s="272"/>
      <c r="K214" s="272"/>
      <c r="L214" s="202"/>
    </row>
    <row r="215" spans="1:12" x14ac:dyDescent="0.35">
      <c r="A215" s="266" t="str">
        <f>IF(AND(ISTEXT(C215),'[1]Identif. projet &amp; instructions'!$B$7="non"),'[1]Identif. projet &amp; instructions'!$B$8,"")</f>
        <v/>
      </c>
      <c r="B215" s="266"/>
      <c r="C215" s="267"/>
      <c r="D215" s="267"/>
      <c r="E215" s="268"/>
      <c r="F215" s="273"/>
      <c r="G215" s="270"/>
      <c r="H215" s="271"/>
      <c r="I215" s="221"/>
      <c r="J215" s="272"/>
      <c r="K215" s="272"/>
      <c r="L215" s="202"/>
    </row>
    <row r="216" spans="1:12" x14ac:dyDescent="0.35">
      <c r="A216" s="266" t="str">
        <f>IF(AND(ISTEXT(C216),'[1]Identif. projet &amp; instructions'!$B$7="non"),'[1]Identif. projet &amp; instructions'!$B$8,"")</f>
        <v/>
      </c>
      <c r="B216" s="266"/>
      <c r="C216" s="267"/>
      <c r="D216" s="267"/>
      <c r="E216" s="268"/>
      <c r="F216" s="273"/>
      <c r="G216" s="270"/>
      <c r="H216" s="271"/>
      <c r="I216" s="221"/>
      <c r="J216" s="272"/>
      <c r="K216" s="272"/>
      <c r="L216" s="202"/>
    </row>
    <row r="217" spans="1:12" x14ac:dyDescent="0.35">
      <c r="A217" s="266" t="str">
        <f>IF(AND(ISTEXT(C217),'[1]Identif. projet &amp; instructions'!$B$7="non"),'[1]Identif. projet &amp; instructions'!$B$8,"")</f>
        <v/>
      </c>
      <c r="B217" s="266"/>
      <c r="C217" s="267"/>
      <c r="D217" s="267"/>
      <c r="E217" s="268"/>
      <c r="F217" s="273"/>
      <c r="G217" s="270"/>
      <c r="H217" s="271"/>
      <c r="I217" s="221"/>
      <c r="J217" s="272"/>
      <c r="K217" s="272"/>
      <c r="L217" s="202"/>
    </row>
    <row r="218" spans="1:12" x14ac:dyDescent="0.35">
      <c r="A218" s="266" t="str">
        <f>IF(AND(ISTEXT(C218),'[1]Identif. projet &amp; instructions'!$B$7="non"),'[1]Identif. projet &amp; instructions'!$B$8,"")</f>
        <v/>
      </c>
      <c r="B218" s="266"/>
      <c r="C218" s="267"/>
      <c r="D218" s="267"/>
      <c r="E218" s="268"/>
      <c r="F218" s="273"/>
      <c r="G218" s="270"/>
      <c r="H218" s="271"/>
      <c r="I218" s="221"/>
      <c r="J218" s="272"/>
      <c r="K218" s="272"/>
      <c r="L218" s="202"/>
    </row>
    <row r="219" spans="1:12" x14ac:dyDescent="0.35">
      <c r="A219" s="266" t="str">
        <f>IF(AND(ISTEXT(C219),'[1]Identif. projet &amp; instructions'!$B$7="non"),'[1]Identif. projet &amp; instructions'!$B$8,"")</f>
        <v/>
      </c>
      <c r="B219" s="266"/>
      <c r="C219" s="267"/>
      <c r="D219" s="267"/>
      <c r="E219" s="268"/>
      <c r="F219" s="273"/>
      <c r="G219" s="270"/>
      <c r="H219" s="271"/>
      <c r="I219" s="221"/>
      <c r="J219" s="272"/>
      <c r="K219" s="272"/>
      <c r="L219" s="202"/>
    </row>
    <row r="220" spans="1:12" x14ac:dyDescent="0.35">
      <c r="A220" s="266" t="str">
        <f>IF(AND(ISTEXT(C220),'[1]Identif. projet &amp; instructions'!$B$7="non"),'[1]Identif. projet &amp; instructions'!$B$8,"")</f>
        <v/>
      </c>
      <c r="B220" s="266"/>
      <c r="C220" s="267"/>
      <c r="D220" s="267"/>
      <c r="E220" s="268"/>
      <c r="F220" s="273"/>
      <c r="G220" s="270"/>
      <c r="H220" s="271"/>
      <c r="I220" s="221"/>
      <c r="J220" s="272"/>
      <c r="K220" s="272"/>
      <c r="L220" s="202"/>
    </row>
    <row r="221" spans="1:12" x14ac:dyDescent="0.35">
      <c r="A221" s="266" t="str">
        <f>IF(AND(ISTEXT(C221),'[1]Identif. projet &amp; instructions'!$B$7="non"),'[1]Identif. projet &amp; instructions'!$B$8,"")</f>
        <v/>
      </c>
      <c r="B221" s="266"/>
      <c r="C221" s="267"/>
      <c r="D221" s="267"/>
      <c r="E221" s="268"/>
      <c r="F221" s="273"/>
      <c r="G221" s="270"/>
      <c r="H221" s="271"/>
      <c r="I221" s="221"/>
      <c r="J221" s="272"/>
      <c r="K221" s="272"/>
      <c r="L221" s="202"/>
    </row>
    <row r="222" spans="1:12" x14ac:dyDescent="0.35">
      <c r="A222" s="266" t="str">
        <f>IF(AND(ISTEXT(C222),'[1]Identif. projet &amp; instructions'!$B$7="non"),'[1]Identif. projet &amp; instructions'!$B$8,"")</f>
        <v/>
      </c>
      <c r="B222" s="266"/>
      <c r="C222" s="267"/>
      <c r="D222" s="267"/>
      <c r="E222" s="268"/>
      <c r="F222" s="273"/>
      <c r="G222" s="270"/>
      <c r="H222" s="271"/>
      <c r="I222" s="221"/>
      <c r="J222" s="272"/>
      <c r="K222" s="272"/>
      <c r="L222" s="202"/>
    </row>
    <row r="223" spans="1:12" x14ac:dyDescent="0.35">
      <c r="A223" s="266" t="str">
        <f>IF(AND(ISTEXT(C223),'[1]Identif. projet &amp; instructions'!$B$7="non"),'[1]Identif. projet &amp; instructions'!$B$8,"")</f>
        <v/>
      </c>
      <c r="B223" s="266"/>
      <c r="C223" s="267"/>
      <c r="D223" s="267"/>
      <c r="E223" s="268"/>
      <c r="F223" s="273"/>
      <c r="G223" s="270"/>
      <c r="H223" s="271"/>
      <c r="I223" s="221"/>
      <c r="J223" s="272"/>
      <c r="K223" s="272"/>
      <c r="L223" s="202"/>
    </row>
    <row r="224" spans="1:12" x14ac:dyDescent="0.35">
      <c r="A224" s="266" t="str">
        <f>IF(AND(ISTEXT(C224),'[1]Identif. projet &amp; instructions'!$B$7="non"),'[1]Identif. projet &amp; instructions'!$B$8,"")</f>
        <v/>
      </c>
      <c r="B224" s="266"/>
      <c r="C224" s="267"/>
      <c r="D224" s="267"/>
      <c r="E224" s="268"/>
      <c r="F224" s="273"/>
      <c r="G224" s="270"/>
      <c r="H224" s="271"/>
      <c r="I224" s="221"/>
      <c r="J224" s="272"/>
      <c r="K224" s="272"/>
      <c r="L224" s="202"/>
    </row>
    <row r="225" spans="1:12" x14ac:dyDescent="0.35">
      <c r="A225" s="266" t="str">
        <f>IF(AND(ISTEXT(C225),'[1]Identif. projet &amp; instructions'!$B$7="non"),'[1]Identif. projet &amp; instructions'!$B$8,"")</f>
        <v/>
      </c>
      <c r="B225" s="266"/>
      <c r="C225" s="267"/>
      <c r="D225" s="267"/>
      <c r="E225" s="268"/>
      <c r="F225" s="273"/>
      <c r="G225" s="270"/>
      <c r="H225" s="271"/>
      <c r="I225" s="221"/>
      <c r="J225" s="272"/>
      <c r="K225" s="272"/>
      <c r="L225" s="202"/>
    </row>
    <row r="226" spans="1:12" x14ac:dyDescent="0.35">
      <c r="A226" s="266" t="str">
        <f>IF(AND(ISTEXT(C226),'[1]Identif. projet &amp; instructions'!$B$7="non"),'[1]Identif. projet &amp; instructions'!$B$8,"")</f>
        <v/>
      </c>
      <c r="B226" s="266"/>
      <c r="C226" s="267"/>
      <c r="D226" s="267"/>
      <c r="E226" s="268"/>
      <c r="F226" s="273"/>
      <c r="G226" s="270"/>
      <c r="H226" s="271"/>
      <c r="I226" s="221"/>
      <c r="J226" s="272"/>
      <c r="K226" s="272"/>
      <c r="L226" s="202"/>
    </row>
    <row r="227" spans="1:12" x14ac:dyDescent="0.35">
      <c r="A227" s="266" t="str">
        <f>IF(AND(ISTEXT(C227),'[1]Identif. projet &amp; instructions'!$B$7="non"),'[1]Identif. projet &amp; instructions'!$B$8,"")</f>
        <v/>
      </c>
      <c r="B227" s="266"/>
      <c r="C227" s="267"/>
      <c r="D227" s="267"/>
      <c r="E227" s="268"/>
      <c r="F227" s="273"/>
      <c r="G227" s="270"/>
      <c r="H227" s="271"/>
      <c r="I227" s="221"/>
      <c r="J227" s="272"/>
      <c r="K227" s="272"/>
      <c r="L227" s="202"/>
    </row>
    <row r="228" spans="1:12" x14ac:dyDescent="0.35">
      <c r="A228" s="266" t="str">
        <f>IF(AND(ISTEXT(C228),'[1]Identif. projet &amp; instructions'!$B$7="non"),'[1]Identif. projet &amp; instructions'!$B$8,"")</f>
        <v/>
      </c>
      <c r="B228" s="266"/>
      <c r="C228" s="267"/>
      <c r="D228" s="267"/>
      <c r="E228" s="268"/>
      <c r="F228" s="273"/>
      <c r="G228" s="270"/>
      <c r="H228" s="271"/>
      <c r="I228" s="221"/>
      <c r="J228" s="272"/>
      <c r="K228" s="272"/>
      <c r="L228" s="202"/>
    </row>
    <row r="229" spans="1:12" x14ac:dyDescent="0.35">
      <c r="A229" s="266" t="str">
        <f>IF(AND(ISTEXT(C229),'[1]Identif. projet &amp; instructions'!$B$7="non"),'[1]Identif. projet &amp; instructions'!$B$8,"")</f>
        <v/>
      </c>
      <c r="B229" s="266"/>
      <c r="C229" s="267"/>
      <c r="D229" s="267"/>
      <c r="E229" s="268"/>
      <c r="F229" s="273"/>
      <c r="G229" s="270"/>
      <c r="H229" s="271"/>
      <c r="I229" s="221"/>
      <c r="J229" s="272"/>
      <c r="K229" s="272"/>
      <c r="L229" s="202"/>
    </row>
    <row r="230" spans="1:12" x14ac:dyDescent="0.35">
      <c r="A230" s="266" t="str">
        <f>IF(AND(ISTEXT(C230),'[1]Identif. projet &amp; instructions'!$B$7="non"),'[1]Identif. projet &amp; instructions'!$B$8,"")</f>
        <v/>
      </c>
      <c r="B230" s="266"/>
      <c r="C230" s="267"/>
      <c r="D230" s="267"/>
      <c r="E230" s="268"/>
      <c r="F230" s="273"/>
      <c r="G230" s="270"/>
      <c r="H230" s="271"/>
      <c r="I230" s="221"/>
      <c r="J230" s="272"/>
      <c r="K230" s="272"/>
      <c r="L230" s="202"/>
    </row>
    <row r="231" spans="1:12" x14ac:dyDescent="0.35">
      <c r="A231" s="266" t="str">
        <f>IF(AND(ISTEXT(C231),'[1]Identif. projet &amp; instructions'!$B$7="non"),'[1]Identif. projet &amp; instructions'!$B$8,"")</f>
        <v/>
      </c>
      <c r="B231" s="266"/>
      <c r="C231" s="267"/>
      <c r="D231" s="267"/>
      <c r="E231" s="268"/>
      <c r="F231" s="273"/>
      <c r="G231" s="270"/>
      <c r="H231" s="271"/>
      <c r="I231" s="221"/>
      <c r="J231" s="272"/>
      <c r="K231" s="272"/>
      <c r="L231" s="202"/>
    </row>
    <row r="232" spans="1:12" x14ac:dyDescent="0.35">
      <c r="A232" s="266" t="str">
        <f>IF(AND(ISTEXT(C232),'[1]Identif. projet &amp; instructions'!$B$7="non"),'[1]Identif. projet &amp; instructions'!$B$8,"")</f>
        <v/>
      </c>
      <c r="B232" s="266"/>
      <c r="C232" s="267"/>
      <c r="D232" s="267"/>
      <c r="E232" s="268"/>
      <c r="F232" s="273"/>
      <c r="G232" s="270"/>
      <c r="H232" s="271"/>
      <c r="I232" s="221"/>
      <c r="J232" s="272"/>
      <c r="K232" s="272"/>
      <c r="L232" s="202"/>
    </row>
    <row r="233" spans="1:12" x14ac:dyDescent="0.35">
      <c r="A233" s="266" t="str">
        <f>IF(AND(ISTEXT(C233),'[1]Identif. projet &amp; instructions'!$B$7="non"),'[1]Identif. projet &amp; instructions'!$B$8,"")</f>
        <v/>
      </c>
      <c r="B233" s="266"/>
      <c r="C233" s="267"/>
      <c r="D233" s="267"/>
      <c r="E233" s="268"/>
      <c r="F233" s="273"/>
      <c r="G233" s="270"/>
      <c r="H233" s="271"/>
      <c r="I233" s="221"/>
      <c r="J233" s="272"/>
      <c r="K233" s="272"/>
      <c r="L233" s="202"/>
    </row>
    <row r="234" spans="1:12" x14ac:dyDescent="0.35">
      <c r="A234" s="266" t="str">
        <f>IF(AND(ISTEXT(C234),'[1]Identif. projet &amp; instructions'!$B$7="non"),'[1]Identif. projet &amp; instructions'!$B$8,"")</f>
        <v/>
      </c>
      <c r="B234" s="266"/>
      <c r="C234" s="267"/>
      <c r="D234" s="267"/>
      <c r="E234" s="268"/>
      <c r="F234" s="273"/>
      <c r="G234" s="270"/>
      <c r="H234" s="271"/>
      <c r="I234" s="221"/>
      <c r="J234" s="272"/>
      <c r="K234" s="272"/>
      <c r="L234" s="202"/>
    </row>
    <row r="235" spans="1:12" x14ac:dyDescent="0.35">
      <c r="A235" s="266" t="str">
        <f>IF(AND(ISTEXT(C235),'[1]Identif. projet &amp; instructions'!$B$7="non"),'[1]Identif. projet &amp; instructions'!$B$8,"")</f>
        <v/>
      </c>
      <c r="B235" s="266"/>
      <c r="C235" s="267"/>
      <c r="D235" s="267"/>
      <c r="E235" s="268"/>
      <c r="F235" s="273"/>
      <c r="G235" s="270"/>
      <c r="H235" s="271"/>
      <c r="I235" s="221"/>
      <c r="J235" s="272"/>
      <c r="K235" s="272"/>
      <c r="L235" s="202"/>
    </row>
    <row r="236" spans="1:12" x14ac:dyDescent="0.35">
      <c r="A236" s="266" t="str">
        <f>IF(AND(ISTEXT(C236),'[1]Identif. projet &amp; instructions'!$B$7="non"),'[1]Identif. projet &amp; instructions'!$B$8,"")</f>
        <v/>
      </c>
      <c r="B236" s="266"/>
      <c r="C236" s="267"/>
      <c r="D236" s="267"/>
      <c r="E236" s="268"/>
      <c r="F236" s="273"/>
      <c r="G236" s="270"/>
      <c r="H236" s="271"/>
      <c r="I236" s="221"/>
      <c r="J236" s="272"/>
      <c r="K236" s="272"/>
      <c r="L236" s="202"/>
    </row>
    <row r="237" spans="1:12" x14ac:dyDescent="0.35">
      <c r="A237" s="266" t="str">
        <f>IF(AND(ISTEXT(C237),'[1]Identif. projet &amp; instructions'!$B$7="non"),'[1]Identif. projet &amp; instructions'!$B$8,"")</f>
        <v/>
      </c>
      <c r="B237" s="266"/>
      <c r="C237" s="267"/>
      <c r="D237" s="267"/>
      <c r="E237" s="268"/>
      <c r="F237" s="273"/>
      <c r="G237" s="270"/>
      <c r="H237" s="271"/>
      <c r="I237" s="221"/>
      <c r="J237" s="272"/>
      <c r="K237" s="272"/>
      <c r="L237" s="202"/>
    </row>
    <row r="238" spans="1:12" x14ac:dyDescent="0.35">
      <c r="A238" s="266" t="str">
        <f>IF(AND(ISTEXT(C238),'[1]Identif. projet &amp; instructions'!$B$7="non"),'[1]Identif. projet &amp; instructions'!$B$8,"")</f>
        <v/>
      </c>
      <c r="B238" s="266"/>
      <c r="C238" s="267"/>
      <c r="D238" s="267"/>
      <c r="E238" s="268"/>
      <c r="F238" s="273"/>
      <c r="G238" s="270"/>
      <c r="H238" s="271"/>
      <c r="I238" s="221"/>
      <c r="J238" s="272"/>
      <c r="K238" s="272"/>
      <c r="L238" s="202"/>
    </row>
    <row r="239" spans="1:12" x14ac:dyDescent="0.35">
      <c r="A239" s="266" t="str">
        <f>IF(AND(ISTEXT(C239),'[1]Identif. projet &amp; instructions'!$B$7="non"),'[1]Identif. projet &amp; instructions'!$B$8,"")</f>
        <v/>
      </c>
      <c r="B239" s="266"/>
      <c r="C239" s="267"/>
      <c r="D239" s="267"/>
      <c r="E239" s="268"/>
      <c r="F239" s="273"/>
      <c r="G239" s="270"/>
      <c r="H239" s="271"/>
      <c r="I239" s="221"/>
      <c r="J239" s="272"/>
      <c r="K239" s="272"/>
      <c r="L239" s="202"/>
    </row>
    <row r="240" spans="1:12" x14ac:dyDescent="0.35">
      <c r="A240" s="266" t="str">
        <f>IF(AND(ISTEXT(C240),'[1]Identif. projet &amp; instructions'!$B$7="non"),'[1]Identif. projet &amp; instructions'!$B$8,"")</f>
        <v/>
      </c>
      <c r="B240" s="266"/>
      <c r="C240" s="267"/>
      <c r="D240" s="267"/>
      <c r="E240" s="268"/>
      <c r="F240" s="273"/>
      <c r="G240" s="270"/>
      <c r="H240" s="271"/>
      <c r="I240" s="221"/>
      <c r="J240" s="272"/>
      <c r="K240" s="272"/>
      <c r="L240" s="202"/>
    </row>
    <row r="241" spans="1:12" x14ac:dyDescent="0.35">
      <c r="A241" s="266" t="str">
        <f>IF(AND(ISTEXT(C241),'[1]Identif. projet &amp; instructions'!$B$7="non"),'[1]Identif. projet &amp; instructions'!$B$8,"")</f>
        <v/>
      </c>
      <c r="B241" s="266"/>
      <c r="C241" s="267"/>
      <c r="D241" s="267"/>
      <c r="E241" s="268"/>
      <c r="F241" s="273"/>
      <c r="G241" s="270"/>
      <c r="H241" s="271"/>
      <c r="I241" s="221"/>
      <c r="J241" s="272"/>
      <c r="K241" s="272"/>
      <c r="L241" s="202"/>
    </row>
    <row r="242" spans="1:12" x14ac:dyDescent="0.35">
      <c r="A242" s="266" t="str">
        <f>IF(AND(ISTEXT(C242),'[1]Identif. projet &amp; instructions'!$B$7="non"),'[1]Identif. projet &amp; instructions'!$B$8,"")</f>
        <v/>
      </c>
      <c r="B242" s="266"/>
      <c r="C242" s="267"/>
      <c r="D242" s="267"/>
      <c r="E242" s="268"/>
      <c r="F242" s="273"/>
      <c r="G242" s="270"/>
      <c r="H242" s="271"/>
      <c r="I242" s="221"/>
      <c r="J242" s="272"/>
      <c r="K242" s="272"/>
      <c r="L242" s="202"/>
    </row>
    <row r="243" spans="1:12" x14ac:dyDescent="0.35">
      <c r="A243" s="266" t="str">
        <f>IF(AND(ISTEXT(C243),'[1]Identif. projet &amp; instructions'!$B$7="non"),'[1]Identif. projet &amp; instructions'!$B$8,"")</f>
        <v/>
      </c>
      <c r="B243" s="266"/>
      <c r="C243" s="267"/>
      <c r="D243" s="267"/>
      <c r="E243" s="268"/>
      <c r="F243" s="273"/>
      <c r="G243" s="270"/>
      <c r="H243" s="271"/>
      <c r="I243" s="221"/>
      <c r="J243" s="272"/>
      <c r="K243" s="272"/>
      <c r="L243" s="202"/>
    </row>
    <row r="244" spans="1:12" x14ac:dyDescent="0.35">
      <c r="A244" s="266" t="str">
        <f>IF(AND(ISTEXT(C244),'[1]Identif. projet &amp; instructions'!$B$7="non"),'[1]Identif. projet &amp; instructions'!$B$8,"")</f>
        <v/>
      </c>
      <c r="B244" s="266"/>
      <c r="C244" s="267"/>
      <c r="D244" s="267"/>
      <c r="E244" s="268"/>
      <c r="F244" s="273"/>
      <c r="G244" s="270"/>
      <c r="H244" s="271"/>
      <c r="I244" s="221"/>
      <c r="J244" s="272"/>
      <c r="K244" s="272"/>
      <c r="L244" s="202"/>
    </row>
    <row r="245" spans="1:12" x14ac:dyDescent="0.35">
      <c r="A245" s="266" t="str">
        <f>IF(AND(ISTEXT(C245),'[1]Identif. projet &amp; instructions'!$B$7="non"),'[1]Identif. projet &amp; instructions'!$B$8,"")</f>
        <v/>
      </c>
      <c r="B245" s="266"/>
      <c r="C245" s="267"/>
      <c r="D245" s="267"/>
      <c r="E245" s="268"/>
      <c r="F245" s="273"/>
      <c r="G245" s="270"/>
      <c r="H245" s="271"/>
      <c r="I245" s="221"/>
      <c r="J245" s="272"/>
      <c r="K245" s="272"/>
      <c r="L245" s="202"/>
    </row>
    <row r="246" spans="1:12" x14ac:dyDescent="0.35">
      <c r="A246" s="266" t="str">
        <f>IF(AND(ISTEXT(C246),'[1]Identif. projet &amp; instructions'!$B$7="non"),'[1]Identif. projet &amp; instructions'!$B$8,"")</f>
        <v/>
      </c>
      <c r="B246" s="266"/>
      <c r="C246" s="267"/>
      <c r="D246" s="267"/>
      <c r="E246" s="268"/>
      <c r="F246" s="273"/>
      <c r="G246" s="270"/>
      <c r="H246" s="271"/>
      <c r="I246" s="221"/>
      <c r="J246" s="272"/>
      <c r="K246" s="272"/>
      <c r="L246" s="202"/>
    </row>
    <row r="247" spans="1:12" x14ac:dyDescent="0.35">
      <c r="A247" s="266" t="str">
        <f>IF(AND(ISTEXT(C247),'[1]Identif. projet &amp; instructions'!$B$7="non"),'[1]Identif. projet &amp; instructions'!$B$8,"")</f>
        <v/>
      </c>
      <c r="B247" s="266"/>
      <c r="C247" s="267"/>
      <c r="D247" s="267"/>
      <c r="E247" s="268"/>
      <c r="F247" s="273"/>
      <c r="G247" s="270"/>
      <c r="H247" s="271"/>
      <c r="I247" s="221"/>
      <c r="J247" s="272"/>
      <c r="K247" s="272"/>
      <c r="L247" s="202"/>
    </row>
    <row r="248" spans="1:12" x14ac:dyDescent="0.35">
      <c r="A248" s="266" t="str">
        <f>IF(AND(ISTEXT(C248),'[1]Identif. projet &amp; instructions'!$B$7="non"),'[1]Identif. projet &amp; instructions'!$B$8,"")</f>
        <v/>
      </c>
      <c r="B248" s="266"/>
      <c r="C248" s="267"/>
      <c r="D248" s="267"/>
      <c r="E248" s="268"/>
      <c r="F248" s="273"/>
      <c r="G248" s="270"/>
      <c r="H248" s="271"/>
      <c r="I248" s="221"/>
      <c r="J248" s="272"/>
      <c r="K248" s="272"/>
      <c r="L248" s="202"/>
    </row>
    <row r="249" spans="1:12" x14ac:dyDescent="0.35">
      <c r="A249" s="266" t="str">
        <f>IF(AND(ISTEXT(C249),'[1]Identif. projet &amp; instructions'!$B$7="non"),'[1]Identif. projet &amp; instructions'!$B$8,"")</f>
        <v/>
      </c>
      <c r="B249" s="266"/>
      <c r="C249" s="267"/>
      <c r="D249" s="267"/>
      <c r="E249" s="268"/>
      <c r="F249" s="273"/>
      <c r="G249" s="270"/>
      <c r="H249" s="271"/>
      <c r="I249" s="221"/>
      <c r="J249" s="272"/>
      <c r="K249" s="272"/>
      <c r="L249" s="202"/>
    </row>
    <row r="250" spans="1:12" x14ac:dyDescent="0.35">
      <c r="A250" s="266" t="str">
        <f>IF(AND(ISTEXT(C250),'[1]Identif. projet &amp; instructions'!$B$7="non"),'[1]Identif. projet &amp; instructions'!$B$8,"")</f>
        <v/>
      </c>
      <c r="B250" s="266"/>
      <c r="C250" s="267"/>
      <c r="D250" s="267"/>
      <c r="E250" s="268"/>
      <c r="F250" s="273"/>
      <c r="G250" s="270"/>
      <c r="H250" s="271"/>
      <c r="I250" s="221"/>
      <c r="J250" s="272"/>
      <c r="K250" s="272"/>
      <c r="L250" s="202"/>
    </row>
    <row r="251" spans="1:12" x14ac:dyDescent="0.35">
      <c r="A251" s="266" t="str">
        <f>IF(AND(ISTEXT(C251),'[1]Identif. projet &amp; instructions'!$B$7="non"),'[1]Identif. projet &amp; instructions'!$B$8,"")</f>
        <v/>
      </c>
      <c r="B251" s="266"/>
      <c r="C251" s="267"/>
      <c r="D251" s="267"/>
      <c r="E251" s="268"/>
      <c r="F251" s="273"/>
      <c r="G251" s="270"/>
      <c r="H251" s="271"/>
      <c r="I251" s="221"/>
      <c r="J251" s="272"/>
      <c r="K251" s="272"/>
      <c r="L251" s="202"/>
    </row>
    <row r="252" spans="1:12" x14ac:dyDescent="0.35">
      <c r="A252" s="266" t="str">
        <f>IF(AND(ISTEXT(C252),'[1]Identif. projet &amp; instructions'!$B$7="non"),'[1]Identif. projet &amp; instructions'!$B$8,"")</f>
        <v/>
      </c>
      <c r="B252" s="266"/>
      <c r="C252" s="267"/>
      <c r="D252" s="267"/>
      <c r="E252" s="268"/>
      <c r="F252" s="273"/>
      <c r="G252" s="270"/>
      <c r="H252" s="271"/>
      <c r="I252" s="221"/>
      <c r="J252" s="272"/>
      <c r="K252" s="272"/>
      <c r="L252" s="202"/>
    </row>
    <row r="253" spans="1:12" x14ac:dyDescent="0.35">
      <c r="A253" s="266" t="str">
        <f>IF(AND(ISTEXT(C253),'[1]Identif. projet &amp; instructions'!$B$7="non"),'[1]Identif. projet &amp; instructions'!$B$8,"")</f>
        <v/>
      </c>
      <c r="B253" s="266"/>
      <c r="C253" s="267"/>
      <c r="D253" s="267"/>
      <c r="E253" s="268"/>
      <c r="F253" s="273"/>
      <c r="G253" s="270"/>
      <c r="H253" s="271"/>
      <c r="I253" s="221"/>
      <c r="J253" s="272"/>
      <c r="K253" s="272"/>
      <c r="L253" s="202"/>
    </row>
    <row r="254" spans="1:12" x14ac:dyDescent="0.35">
      <c r="A254" s="266" t="str">
        <f>IF(AND(ISTEXT(C254),'[1]Identif. projet &amp; instructions'!$B$7="non"),'[1]Identif. projet &amp; instructions'!$B$8,"")</f>
        <v/>
      </c>
      <c r="B254" s="266"/>
      <c r="C254" s="267"/>
      <c r="D254" s="267"/>
      <c r="E254" s="268"/>
      <c r="F254" s="273"/>
      <c r="G254" s="270"/>
      <c r="H254" s="271"/>
      <c r="I254" s="221"/>
      <c r="J254" s="272"/>
      <c r="K254" s="272"/>
      <c r="L254" s="202"/>
    </row>
    <row r="255" spans="1:12" x14ac:dyDescent="0.35">
      <c r="A255" s="266" t="str">
        <f>IF(AND(ISTEXT(C255),'[1]Identif. projet &amp; instructions'!$B$7="non"),'[1]Identif. projet &amp; instructions'!$B$8,"")</f>
        <v/>
      </c>
      <c r="B255" s="266"/>
      <c r="C255" s="267"/>
      <c r="D255" s="267"/>
      <c r="E255" s="268"/>
      <c r="F255" s="273"/>
      <c r="G255" s="270"/>
      <c r="H255" s="271"/>
      <c r="I255" s="221"/>
      <c r="J255" s="272"/>
      <c r="K255" s="272"/>
      <c r="L255" s="202"/>
    </row>
    <row r="256" spans="1:12" x14ac:dyDescent="0.35">
      <c r="A256" s="266" t="str">
        <f>IF(AND(ISTEXT(C256),'[1]Identif. projet &amp; instructions'!$B$7="non"),'[1]Identif. projet &amp; instructions'!$B$8,"")</f>
        <v/>
      </c>
      <c r="B256" s="266"/>
      <c r="C256" s="267"/>
      <c r="D256" s="267"/>
      <c r="E256" s="268"/>
      <c r="F256" s="273"/>
      <c r="G256" s="270"/>
      <c r="H256" s="271"/>
      <c r="I256" s="221"/>
      <c r="J256" s="272"/>
      <c r="K256" s="272"/>
      <c r="L256" s="202"/>
    </row>
    <row r="257" spans="1:12" x14ac:dyDescent="0.35">
      <c r="A257" s="266" t="str">
        <f>IF(AND(ISTEXT(C257),'[1]Identif. projet &amp; instructions'!$B$7="non"),'[1]Identif. projet &amp; instructions'!$B$8,"")</f>
        <v/>
      </c>
      <c r="B257" s="266"/>
      <c r="C257" s="267"/>
      <c r="D257" s="267"/>
      <c r="E257" s="268"/>
      <c r="F257" s="273"/>
      <c r="G257" s="270"/>
      <c r="H257" s="271"/>
      <c r="I257" s="221"/>
      <c r="J257" s="272"/>
      <c r="K257" s="272"/>
      <c r="L257" s="202"/>
    </row>
    <row r="258" spans="1:12" x14ac:dyDescent="0.35">
      <c r="A258" s="266" t="str">
        <f>IF(AND(ISTEXT(C258),'[1]Identif. projet &amp; instructions'!$B$7="non"),'[1]Identif. projet &amp; instructions'!$B$8,"")</f>
        <v/>
      </c>
      <c r="B258" s="266"/>
      <c r="C258" s="267"/>
      <c r="D258" s="267"/>
      <c r="E258" s="268"/>
      <c r="F258" s="273"/>
      <c r="G258" s="270"/>
      <c r="H258" s="271"/>
      <c r="I258" s="221"/>
      <c r="J258" s="272"/>
      <c r="K258" s="272"/>
      <c r="L258" s="202"/>
    </row>
    <row r="259" spans="1:12" x14ac:dyDescent="0.35">
      <c r="A259" s="266" t="str">
        <f>IF(AND(ISTEXT(C259),'[1]Identif. projet &amp; instructions'!$B$7="non"),'[1]Identif. projet &amp; instructions'!$B$8,"")</f>
        <v/>
      </c>
      <c r="B259" s="266"/>
      <c r="C259" s="267"/>
      <c r="D259" s="267"/>
      <c r="E259" s="268"/>
      <c r="F259" s="273"/>
      <c r="G259" s="270"/>
      <c r="H259" s="271"/>
      <c r="I259" s="221"/>
      <c r="J259" s="272"/>
      <c r="K259" s="272"/>
      <c r="L259" s="202"/>
    </row>
    <row r="260" spans="1:12" x14ac:dyDescent="0.35">
      <c r="A260" s="266" t="str">
        <f>IF(AND(ISTEXT(C260),'[1]Identif. projet &amp; instructions'!$B$7="non"),'[1]Identif. projet &amp; instructions'!$B$8,"")</f>
        <v/>
      </c>
      <c r="B260" s="266"/>
      <c r="C260" s="267"/>
      <c r="D260" s="267"/>
      <c r="E260" s="268"/>
      <c r="F260" s="273"/>
      <c r="G260" s="270"/>
      <c r="H260" s="271"/>
      <c r="I260" s="221"/>
      <c r="J260" s="272"/>
      <c r="K260" s="272"/>
      <c r="L260" s="202"/>
    </row>
    <row r="261" spans="1:12" x14ac:dyDescent="0.35">
      <c r="A261" s="266" t="str">
        <f>IF(AND(ISTEXT(C261),'[1]Identif. projet &amp; instructions'!$B$7="non"),'[1]Identif. projet &amp; instructions'!$B$8,"")</f>
        <v/>
      </c>
      <c r="B261" s="266"/>
      <c r="C261" s="267"/>
      <c r="D261" s="267"/>
      <c r="E261" s="268"/>
      <c r="F261" s="273"/>
      <c r="G261" s="270"/>
      <c r="H261" s="271"/>
      <c r="I261" s="221"/>
      <c r="J261" s="272"/>
      <c r="K261" s="272"/>
      <c r="L261" s="202"/>
    </row>
    <row r="262" spans="1:12" x14ac:dyDescent="0.35">
      <c r="A262" s="266" t="str">
        <f>IF(AND(ISTEXT(C262),'[1]Identif. projet &amp; instructions'!$B$7="non"),'[1]Identif. projet &amp; instructions'!$B$8,"")</f>
        <v/>
      </c>
      <c r="B262" s="266"/>
      <c r="C262" s="267"/>
      <c r="D262" s="267"/>
      <c r="E262" s="268"/>
      <c r="F262" s="273"/>
      <c r="G262" s="270"/>
      <c r="H262" s="271"/>
      <c r="I262" s="221"/>
      <c r="J262" s="272"/>
      <c r="K262" s="272"/>
      <c r="L262" s="202"/>
    </row>
    <row r="263" spans="1:12" x14ac:dyDescent="0.35">
      <c r="A263" s="266" t="str">
        <f>IF(AND(ISTEXT(C263),'[1]Identif. projet &amp; instructions'!$B$7="non"),'[1]Identif. projet &amp; instructions'!$B$8,"")</f>
        <v/>
      </c>
      <c r="B263" s="266"/>
      <c r="C263" s="267"/>
      <c r="D263" s="267"/>
      <c r="E263" s="268"/>
      <c r="F263" s="273"/>
      <c r="G263" s="270"/>
      <c r="H263" s="271"/>
      <c r="I263" s="221"/>
      <c r="J263" s="272"/>
      <c r="K263" s="272"/>
      <c r="L263" s="202"/>
    </row>
    <row r="264" spans="1:12" x14ac:dyDescent="0.35">
      <c r="A264" s="266" t="str">
        <f>IF(AND(ISTEXT(C264),'[1]Identif. projet &amp; instructions'!$B$7="non"),'[1]Identif. projet &amp; instructions'!$B$8,"")</f>
        <v/>
      </c>
      <c r="B264" s="266"/>
      <c r="C264" s="267"/>
      <c r="D264" s="267"/>
      <c r="E264" s="268"/>
      <c r="F264" s="273"/>
      <c r="G264" s="270"/>
      <c r="H264" s="271"/>
      <c r="I264" s="221"/>
      <c r="J264" s="272"/>
      <c r="K264" s="272"/>
      <c r="L264" s="202"/>
    </row>
    <row r="265" spans="1:12" x14ac:dyDescent="0.35">
      <c r="A265" s="266" t="str">
        <f>IF(AND(ISTEXT(C265),'[1]Identif. projet &amp; instructions'!$B$7="non"),'[1]Identif. projet &amp; instructions'!$B$8,"")</f>
        <v/>
      </c>
      <c r="B265" s="266"/>
      <c r="C265" s="267"/>
      <c r="D265" s="267"/>
      <c r="E265" s="268"/>
      <c r="F265" s="273"/>
      <c r="G265" s="270"/>
      <c r="H265" s="271"/>
      <c r="I265" s="221"/>
      <c r="J265" s="272"/>
      <c r="K265" s="272"/>
      <c r="L265" s="202"/>
    </row>
    <row r="266" spans="1:12" x14ac:dyDescent="0.35">
      <c r="A266" s="266" t="str">
        <f>IF(AND(ISTEXT(C266),'[1]Identif. projet &amp; instructions'!$B$7="non"),'[1]Identif. projet &amp; instructions'!$B$8,"")</f>
        <v/>
      </c>
      <c r="B266" s="266"/>
      <c r="C266" s="267"/>
      <c r="D266" s="267"/>
      <c r="E266" s="268"/>
      <c r="F266" s="273"/>
      <c r="G266" s="270"/>
      <c r="H266" s="271"/>
      <c r="I266" s="221"/>
      <c r="J266" s="272"/>
      <c r="K266" s="272"/>
      <c r="L266" s="202"/>
    </row>
    <row r="267" spans="1:12" x14ac:dyDescent="0.35">
      <c r="A267" s="266" t="str">
        <f>IF(AND(ISTEXT(C267),'[1]Identif. projet &amp; instructions'!$B$7="non"),'[1]Identif. projet &amp; instructions'!$B$8,"")</f>
        <v/>
      </c>
      <c r="B267" s="266"/>
      <c r="C267" s="267"/>
      <c r="D267" s="267"/>
      <c r="E267" s="268"/>
      <c r="F267" s="273"/>
      <c r="G267" s="270"/>
      <c r="H267" s="271"/>
      <c r="I267" s="221"/>
      <c r="J267" s="272"/>
      <c r="K267" s="272"/>
      <c r="L267" s="202"/>
    </row>
    <row r="268" spans="1:12" x14ac:dyDescent="0.35">
      <c r="A268" s="266" t="str">
        <f>IF(AND(ISTEXT(C268),'[1]Identif. projet &amp; instructions'!$B$7="non"),'[1]Identif. projet &amp; instructions'!$B$8,"")</f>
        <v/>
      </c>
      <c r="B268" s="266"/>
      <c r="C268" s="267"/>
      <c r="D268" s="267"/>
      <c r="E268" s="268"/>
      <c r="F268" s="273"/>
      <c r="G268" s="270"/>
      <c r="H268" s="271"/>
      <c r="I268" s="221"/>
      <c r="J268" s="272"/>
      <c r="K268" s="272"/>
      <c r="L268" s="202"/>
    </row>
    <row r="269" spans="1:12" x14ac:dyDescent="0.35">
      <c r="A269" s="266" t="str">
        <f>IF(AND(ISTEXT(C269),'[1]Identif. projet &amp; instructions'!$B$7="non"),'[1]Identif. projet &amp; instructions'!$B$8,"")</f>
        <v/>
      </c>
      <c r="B269" s="266"/>
      <c r="C269" s="267"/>
      <c r="D269" s="267"/>
      <c r="E269" s="268"/>
      <c r="F269" s="273"/>
      <c r="G269" s="270"/>
      <c r="H269" s="271"/>
      <c r="I269" s="221"/>
      <c r="J269" s="272"/>
      <c r="K269" s="272"/>
      <c r="L269" s="202"/>
    </row>
    <row r="270" spans="1:12" x14ac:dyDescent="0.35">
      <c r="A270" s="266" t="str">
        <f>IF(AND(ISTEXT(C270),'[1]Identif. projet &amp; instructions'!$B$7="non"),'[1]Identif. projet &amp; instructions'!$B$8,"")</f>
        <v/>
      </c>
      <c r="B270" s="266"/>
      <c r="C270" s="267"/>
      <c r="D270" s="267"/>
      <c r="E270" s="268"/>
      <c r="F270" s="273"/>
      <c r="G270" s="270"/>
      <c r="H270" s="271"/>
      <c r="I270" s="221"/>
      <c r="J270" s="272"/>
      <c r="K270" s="272"/>
      <c r="L270" s="202"/>
    </row>
    <row r="271" spans="1:12" x14ac:dyDescent="0.35">
      <c r="A271" s="266" t="str">
        <f>IF(AND(ISTEXT(C271),'[1]Identif. projet &amp; instructions'!$B$7="non"),'[1]Identif. projet &amp; instructions'!$B$8,"")</f>
        <v/>
      </c>
      <c r="B271" s="266"/>
      <c r="C271" s="267"/>
      <c r="D271" s="267"/>
      <c r="E271" s="268"/>
      <c r="F271" s="273"/>
      <c r="G271" s="270"/>
      <c r="H271" s="271"/>
      <c r="I271" s="221"/>
      <c r="J271" s="272"/>
      <c r="K271" s="272"/>
      <c r="L271" s="202"/>
    </row>
    <row r="272" spans="1:12" x14ac:dyDescent="0.35">
      <c r="A272" s="266" t="str">
        <f>IF(AND(ISTEXT(C272),'[1]Identif. projet &amp; instructions'!$B$7="non"),'[1]Identif. projet &amp; instructions'!$B$8,"")</f>
        <v/>
      </c>
      <c r="B272" s="266"/>
      <c r="C272" s="267"/>
      <c r="D272" s="267"/>
      <c r="E272" s="268"/>
      <c r="F272" s="273"/>
      <c r="G272" s="270"/>
      <c r="H272" s="271"/>
      <c r="I272" s="221"/>
      <c r="J272" s="272"/>
      <c r="K272" s="272"/>
      <c r="L272" s="202"/>
    </row>
    <row r="273" spans="1:12" x14ac:dyDescent="0.35">
      <c r="A273" s="266" t="str">
        <f>IF(AND(ISTEXT(C273),'[1]Identif. projet &amp; instructions'!$B$7="non"),'[1]Identif. projet &amp; instructions'!$B$8,"")</f>
        <v/>
      </c>
      <c r="B273" s="266"/>
      <c r="C273" s="267"/>
      <c r="D273" s="267"/>
      <c r="E273" s="268"/>
      <c r="F273" s="273"/>
      <c r="G273" s="270"/>
      <c r="H273" s="271"/>
      <c r="I273" s="221"/>
      <c r="J273" s="272"/>
      <c r="K273" s="272"/>
      <c r="L273" s="202"/>
    </row>
    <row r="274" spans="1:12" x14ac:dyDescent="0.35">
      <c r="A274" s="266" t="str">
        <f>IF(AND(ISTEXT(C274),'[1]Identif. projet &amp; instructions'!$B$7="non"),'[1]Identif. projet &amp; instructions'!$B$8,"")</f>
        <v/>
      </c>
      <c r="B274" s="266"/>
      <c r="C274" s="267"/>
      <c r="D274" s="267"/>
      <c r="E274" s="268"/>
      <c r="F274" s="273"/>
      <c r="G274" s="270"/>
      <c r="H274" s="271"/>
      <c r="I274" s="221"/>
      <c r="J274" s="272"/>
      <c r="K274" s="272"/>
      <c r="L274" s="202"/>
    </row>
    <row r="275" spans="1:12" x14ac:dyDescent="0.35">
      <c r="A275" s="266" t="str">
        <f>IF(AND(ISTEXT(C275),'[1]Identif. projet &amp; instructions'!$B$7="non"),'[1]Identif. projet &amp; instructions'!$B$8,"")</f>
        <v/>
      </c>
      <c r="B275" s="266"/>
      <c r="C275" s="267"/>
      <c r="D275" s="267"/>
      <c r="E275" s="268"/>
      <c r="F275" s="273"/>
      <c r="G275" s="270"/>
      <c r="H275" s="271"/>
      <c r="I275" s="221"/>
      <c r="J275" s="272"/>
      <c r="K275" s="272"/>
      <c r="L275" s="202"/>
    </row>
    <row r="276" spans="1:12" x14ac:dyDescent="0.35">
      <c r="A276" s="266" t="str">
        <f>IF(AND(ISTEXT(C276),'[1]Identif. projet &amp; instructions'!$B$7="non"),'[1]Identif. projet &amp; instructions'!$B$8,"")</f>
        <v/>
      </c>
      <c r="B276" s="266"/>
      <c r="C276" s="267"/>
      <c r="D276" s="267"/>
      <c r="E276" s="268"/>
      <c r="F276" s="273"/>
      <c r="G276" s="270"/>
      <c r="H276" s="271"/>
      <c r="I276" s="221"/>
      <c r="J276" s="272"/>
      <c r="K276" s="272"/>
      <c r="L276" s="202"/>
    </row>
    <row r="277" spans="1:12" x14ac:dyDescent="0.35">
      <c r="A277" s="266" t="str">
        <f>IF(AND(ISTEXT(C277),'[1]Identif. projet &amp; instructions'!$B$7="non"),'[1]Identif. projet &amp; instructions'!$B$8,"")</f>
        <v/>
      </c>
      <c r="B277" s="266"/>
      <c r="C277" s="267"/>
      <c r="D277" s="267"/>
      <c r="E277" s="268"/>
      <c r="F277" s="273"/>
      <c r="G277" s="270"/>
      <c r="H277" s="271"/>
      <c r="I277" s="221"/>
      <c r="J277" s="272"/>
      <c r="K277" s="272"/>
      <c r="L277" s="202"/>
    </row>
    <row r="278" spans="1:12" x14ac:dyDescent="0.35">
      <c r="A278" s="266" t="str">
        <f>IF(AND(ISTEXT(C278),'[1]Identif. projet &amp; instructions'!$B$7="non"),'[1]Identif. projet &amp; instructions'!$B$8,"")</f>
        <v/>
      </c>
      <c r="B278" s="266"/>
      <c r="C278" s="267"/>
      <c r="D278" s="267"/>
      <c r="E278" s="268"/>
      <c r="F278" s="273"/>
      <c r="G278" s="270"/>
      <c r="H278" s="271"/>
      <c r="I278" s="221"/>
      <c r="J278" s="272"/>
      <c r="K278" s="272"/>
      <c r="L278" s="202"/>
    </row>
    <row r="279" spans="1:12" x14ac:dyDescent="0.35">
      <c r="A279" s="266" t="str">
        <f>IF(AND(ISTEXT(C279),'[1]Identif. projet &amp; instructions'!$B$7="non"),'[1]Identif. projet &amp; instructions'!$B$8,"")</f>
        <v/>
      </c>
      <c r="B279" s="266"/>
      <c r="C279" s="267"/>
      <c r="D279" s="267"/>
      <c r="E279" s="268"/>
      <c r="F279" s="273"/>
      <c r="G279" s="270"/>
      <c r="H279" s="271"/>
      <c r="I279" s="221"/>
      <c r="J279" s="272"/>
      <c r="K279" s="272"/>
      <c r="L279" s="202"/>
    </row>
    <row r="280" spans="1:12" x14ac:dyDescent="0.35">
      <c r="A280" s="266" t="str">
        <f>IF(AND(ISTEXT(C280),'[1]Identif. projet &amp; instructions'!$B$7="non"),'[1]Identif. projet &amp; instructions'!$B$8,"")</f>
        <v/>
      </c>
      <c r="B280" s="266"/>
      <c r="C280" s="267"/>
      <c r="D280" s="267"/>
      <c r="E280" s="268"/>
      <c r="F280" s="273"/>
      <c r="G280" s="270"/>
      <c r="H280" s="271"/>
      <c r="I280" s="221"/>
      <c r="J280" s="272"/>
      <c r="K280" s="272"/>
      <c r="L280" s="202"/>
    </row>
    <row r="281" spans="1:12" x14ac:dyDescent="0.35">
      <c r="A281" s="266" t="str">
        <f>IF(AND(ISTEXT(C281),'[1]Identif. projet &amp; instructions'!$B$7="non"),'[1]Identif. projet &amp; instructions'!$B$8,"")</f>
        <v/>
      </c>
      <c r="B281" s="266"/>
      <c r="C281" s="267"/>
      <c r="D281" s="267"/>
      <c r="E281" s="268"/>
      <c r="F281" s="273"/>
      <c r="G281" s="270"/>
      <c r="H281" s="271"/>
      <c r="I281" s="221"/>
      <c r="J281" s="272"/>
      <c r="K281" s="272"/>
      <c r="L281" s="202"/>
    </row>
    <row r="282" spans="1:12" x14ac:dyDescent="0.35">
      <c r="A282" s="266" t="str">
        <f>IF(AND(ISTEXT(C282),'[1]Identif. projet &amp; instructions'!$B$7="non"),'[1]Identif. projet &amp; instructions'!$B$8,"")</f>
        <v/>
      </c>
      <c r="B282" s="266"/>
      <c r="C282" s="267"/>
      <c r="D282" s="267"/>
      <c r="E282" s="268"/>
      <c r="F282" s="273"/>
      <c r="G282" s="270"/>
      <c r="H282" s="271"/>
      <c r="I282" s="221"/>
      <c r="J282" s="272"/>
      <c r="K282" s="272"/>
      <c r="L282" s="202"/>
    </row>
    <row r="283" spans="1:12" x14ac:dyDescent="0.35">
      <c r="A283" s="266" t="str">
        <f>IF(AND(ISTEXT(C283),'[1]Identif. projet &amp; instructions'!$B$7="non"),'[1]Identif. projet &amp; instructions'!$B$8,"")</f>
        <v/>
      </c>
      <c r="B283" s="266"/>
      <c r="C283" s="267"/>
      <c r="D283" s="267"/>
      <c r="E283" s="268"/>
      <c r="F283" s="273"/>
      <c r="G283" s="270"/>
      <c r="H283" s="271"/>
      <c r="I283" s="221"/>
      <c r="J283" s="272"/>
      <c r="K283" s="272"/>
      <c r="L283" s="202"/>
    </row>
    <row r="284" spans="1:12" x14ac:dyDescent="0.35">
      <c r="A284" s="266" t="str">
        <f>IF(AND(ISTEXT(C284),'[1]Identif. projet &amp; instructions'!$B$7="non"),'[1]Identif. projet &amp; instructions'!$B$8,"")</f>
        <v/>
      </c>
      <c r="B284" s="266"/>
      <c r="C284" s="267"/>
      <c r="D284" s="267"/>
      <c r="E284" s="268"/>
      <c r="F284" s="273"/>
      <c r="G284" s="270"/>
      <c r="H284" s="271"/>
      <c r="I284" s="221"/>
      <c r="J284" s="272"/>
      <c r="K284" s="272"/>
      <c r="L284" s="202"/>
    </row>
    <row r="285" spans="1:12" x14ac:dyDescent="0.35">
      <c r="A285" s="266" t="str">
        <f>IF(AND(ISTEXT(C285),'[1]Identif. projet &amp; instructions'!$B$7="non"),'[1]Identif. projet &amp; instructions'!$B$8,"")</f>
        <v/>
      </c>
      <c r="B285" s="266"/>
      <c r="C285" s="267"/>
      <c r="D285" s="267"/>
      <c r="E285" s="268"/>
      <c r="F285" s="273"/>
      <c r="G285" s="270"/>
      <c r="H285" s="271"/>
      <c r="I285" s="221"/>
      <c r="J285" s="272"/>
      <c r="K285" s="272"/>
      <c r="L285" s="202"/>
    </row>
    <row r="286" spans="1:12" x14ac:dyDescent="0.35">
      <c r="A286" s="266" t="str">
        <f>IF(AND(ISTEXT(C286),'[1]Identif. projet &amp; instructions'!$B$7="non"),'[1]Identif. projet &amp; instructions'!$B$8,"")</f>
        <v/>
      </c>
      <c r="B286" s="266"/>
      <c r="C286" s="267"/>
      <c r="D286" s="267"/>
      <c r="E286" s="268"/>
      <c r="F286" s="273"/>
      <c r="G286" s="270"/>
      <c r="H286" s="271"/>
      <c r="I286" s="221"/>
      <c r="J286" s="272"/>
      <c r="K286" s="272"/>
      <c r="L286" s="202"/>
    </row>
    <row r="287" spans="1:12" x14ac:dyDescent="0.35">
      <c r="A287" s="266" t="str">
        <f>IF(AND(ISTEXT(C287),'[1]Identif. projet &amp; instructions'!$B$7="non"),'[1]Identif. projet &amp; instructions'!$B$8,"")</f>
        <v/>
      </c>
      <c r="B287" s="266"/>
      <c r="C287" s="267"/>
      <c r="D287" s="267"/>
      <c r="E287" s="268"/>
      <c r="F287" s="273"/>
      <c r="G287" s="270"/>
      <c r="H287" s="271"/>
      <c r="I287" s="221"/>
      <c r="J287" s="272"/>
      <c r="K287" s="272"/>
      <c r="L287" s="202"/>
    </row>
    <row r="288" spans="1:12" x14ac:dyDescent="0.35">
      <c r="A288" s="266" t="str">
        <f>IF(AND(ISTEXT(C288),'[1]Identif. projet &amp; instructions'!$B$7="non"),'[1]Identif. projet &amp; instructions'!$B$8,"")</f>
        <v/>
      </c>
      <c r="B288" s="266"/>
      <c r="C288" s="267"/>
      <c r="D288" s="267"/>
      <c r="E288" s="268"/>
      <c r="F288" s="273"/>
      <c r="G288" s="270"/>
      <c r="H288" s="271"/>
      <c r="I288" s="221"/>
      <c r="J288" s="272"/>
      <c r="K288" s="272"/>
      <c r="L288" s="202"/>
    </row>
    <row r="289" spans="1:12" x14ac:dyDescent="0.35">
      <c r="A289" s="266" t="str">
        <f>IF(AND(ISTEXT(C289),'[1]Identif. projet &amp; instructions'!$B$7="non"),'[1]Identif. projet &amp; instructions'!$B$8,"")</f>
        <v/>
      </c>
      <c r="B289" s="266"/>
      <c r="C289" s="267"/>
      <c r="D289" s="267"/>
      <c r="E289" s="268"/>
      <c r="F289" s="273"/>
      <c r="G289" s="270"/>
      <c r="H289" s="271"/>
      <c r="I289" s="221"/>
      <c r="J289" s="272"/>
      <c r="K289" s="272"/>
      <c r="L289" s="202"/>
    </row>
    <row r="290" spans="1:12" x14ac:dyDescent="0.35">
      <c r="A290" s="266" t="str">
        <f>IF(AND(ISTEXT(C290),'[1]Identif. projet &amp; instructions'!$B$7="non"),'[1]Identif. projet &amp; instructions'!$B$8,"")</f>
        <v/>
      </c>
      <c r="B290" s="266"/>
      <c r="C290" s="267"/>
      <c r="D290" s="267"/>
      <c r="E290" s="268"/>
      <c r="F290" s="273"/>
      <c r="G290" s="270"/>
      <c r="H290" s="271"/>
      <c r="I290" s="221"/>
      <c r="J290" s="272"/>
      <c r="K290" s="272"/>
      <c r="L290" s="202"/>
    </row>
    <row r="291" spans="1:12" x14ac:dyDescent="0.35">
      <c r="A291" s="266" t="str">
        <f>IF(AND(ISTEXT(C291),'[1]Identif. projet &amp; instructions'!$B$7="non"),'[1]Identif. projet &amp; instructions'!$B$8,"")</f>
        <v/>
      </c>
      <c r="B291" s="266"/>
      <c r="C291" s="267"/>
      <c r="D291" s="267"/>
      <c r="E291" s="268"/>
      <c r="F291" s="273"/>
      <c r="G291" s="270"/>
      <c r="H291" s="271"/>
      <c r="I291" s="221"/>
      <c r="J291" s="272"/>
      <c r="K291" s="272"/>
      <c r="L291" s="202"/>
    </row>
    <row r="292" spans="1:12" x14ac:dyDescent="0.35">
      <c r="A292" s="266" t="str">
        <f>IF(AND(ISTEXT(C292),'[1]Identif. projet &amp; instructions'!$B$7="non"),'[1]Identif. projet &amp; instructions'!$B$8,"")</f>
        <v/>
      </c>
      <c r="B292" s="266"/>
      <c r="C292" s="267"/>
      <c r="D292" s="267"/>
      <c r="E292" s="268"/>
      <c r="F292" s="273"/>
      <c r="G292" s="270"/>
      <c r="H292" s="271"/>
      <c r="I292" s="221"/>
      <c r="J292" s="272"/>
      <c r="K292" s="272"/>
      <c r="L292" s="202"/>
    </row>
    <row r="293" spans="1:12" x14ac:dyDescent="0.35">
      <c r="A293" s="266" t="str">
        <f>IF(AND(ISTEXT(C293),'[1]Identif. projet &amp; instructions'!$B$7="non"),'[1]Identif. projet &amp; instructions'!$B$8,"")</f>
        <v/>
      </c>
      <c r="B293" s="266"/>
      <c r="C293" s="267"/>
      <c r="D293" s="267"/>
      <c r="E293" s="268"/>
      <c r="F293" s="273"/>
      <c r="G293" s="270"/>
      <c r="H293" s="271"/>
      <c r="I293" s="221"/>
      <c r="J293" s="272"/>
      <c r="K293" s="272"/>
      <c r="L293" s="202"/>
    </row>
    <row r="294" spans="1:12" x14ac:dyDescent="0.35">
      <c r="A294" s="266" t="str">
        <f>IF(AND(ISTEXT(C294),'[1]Identif. projet &amp; instructions'!$B$7="non"),'[1]Identif. projet &amp; instructions'!$B$8,"")</f>
        <v/>
      </c>
      <c r="B294" s="266"/>
      <c r="C294" s="267"/>
      <c r="D294" s="267"/>
      <c r="E294" s="268"/>
      <c r="F294" s="273"/>
      <c r="G294" s="270"/>
      <c r="H294" s="271"/>
      <c r="I294" s="221"/>
      <c r="J294" s="272"/>
      <c r="K294" s="272"/>
      <c r="L294" s="202"/>
    </row>
    <row r="295" spans="1:12" x14ac:dyDescent="0.35">
      <c r="A295" s="266" t="str">
        <f>IF(AND(ISTEXT(C295),'[1]Identif. projet &amp; instructions'!$B$7="non"),'[1]Identif. projet &amp; instructions'!$B$8,"")</f>
        <v/>
      </c>
      <c r="B295" s="266"/>
      <c r="C295" s="267"/>
      <c r="D295" s="267"/>
      <c r="E295" s="268"/>
      <c r="F295" s="273"/>
      <c r="G295" s="270"/>
      <c r="H295" s="271"/>
      <c r="I295" s="221"/>
      <c r="J295" s="272"/>
      <c r="K295" s="272"/>
      <c r="L295" s="202"/>
    </row>
    <row r="296" spans="1:12" x14ac:dyDescent="0.35">
      <c r="A296" s="266" t="str">
        <f>IF(AND(ISTEXT(C296),'[1]Identif. projet &amp; instructions'!$B$7="non"),'[1]Identif. projet &amp; instructions'!$B$8,"")</f>
        <v/>
      </c>
      <c r="B296" s="266"/>
      <c r="C296" s="267"/>
      <c r="D296" s="267"/>
      <c r="E296" s="268"/>
      <c r="F296" s="273"/>
      <c r="G296" s="270"/>
      <c r="H296" s="271"/>
      <c r="I296" s="221"/>
      <c r="J296" s="272"/>
      <c r="K296" s="272"/>
      <c r="L296" s="202"/>
    </row>
    <row r="297" spans="1:12" x14ac:dyDescent="0.35">
      <c r="A297" s="266" t="str">
        <f>IF(AND(ISTEXT(C297),'[1]Identif. projet &amp; instructions'!$B$7="non"),'[1]Identif. projet &amp; instructions'!$B$8,"")</f>
        <v/>
      </c>
      <c r="B297" s="266"/>
      <c r="C297" s="267"/>
      <c r="D297" s="267"/>
      <c r="E297" s="268"/>
      <c r="F297" s="273"/>
      <c r="G297" s="270"/>
      <c r="H297" s="271"/>
      <c r="I297" s="221"/>
      <c r="J297" s="272"/>
      <c r="K297" s="272"/>
      <c r="L297" s="202"/>
    </row>
    <row r="298" spans="1:12" x14ac:dyDescent="0.35">
      <c r="A298" s="266" t="str">
        <f>IF(AND(ISTEXT(C298),'[1]Identif. projet &amp; instructions'!$B$7="non"),'[1]Identif. projet &amp; instructions'!$B$8,"")</f>
        <v/>
      </c>
      <c r="B298" s="266"/>
      <c r="C298" s="267"/>
      <c r="D298" s="267"/>
      <c r="E298" s="268"/>
      <c r="F298" s="273"/>
      <c r="G298" s="270"/>
      <c r="H298" s="271"/>
      <c r="I298" s="221"/>
      <c r="J298" s="272"/>
      <c r="K298" s="272"/>
      <c r="L298" s="202"/>
    </row>
    <row r="299" spans="1:12" x14ac:dyDescent="0.35">
      <c r="A299" s="266" t="str">
        <f>IF(AND(ISTEXT(C299),'[1]Identif. projet &amp; instructions'!$B$7="non"),'[1]Identif. projet &amp; instructions'!$B$8,"")</f>
        <v/>
      </c>
      <c r="B299" s="266"/>
      <c r="C299" s="267"/>
      <c r="D299" s="267"/>
      <c r="E299" s="268"/>
      <c r="F299" s="273"/>
      <c r="G299" s="270"/>
      <c r="H299" s="271"/>
      <c r="I299" s="221"/>
      <c r="J299" s="272"/>
      <c r="K299" s="272"/>
      <c r="L299" s="202"/>
    </row>
    <row r="300" spans="1:12" x14ac:dyDescent="0.35">
      <c r="A300" s="266" t="str">
        <f>IF(AND(ISTEXT(C300),'[1]Identif. projet &amp; instructions'!$B$7="non"),'[1]Identif. projet &amp; instructions'!$B$8,"")</f>
        <v/>
      </c>
      <c r="B300" s="266"/>
      <c r="C300" s="267"/>
      <c r="D300" s="267"/>
      <c r="E300" s="268"/>
      <c r="F300" s="273"/>
      <c r="G300" s="270"/>
      <c r="H300" s="271"/>
      <c r="I300" s="221"/>
      <c r="J300" s="272"/>
      <c r="K300" s="272"/>
      <c r="L300" s="202"/>
    </row>
    <row r="301" spans="1:12" x14ac:dyDescent="0.35">
      <c r="A301" s="266" t="str">
        <f>IF(AND(ISTEXT(C301),'[1]Identif. projet &amp; instructions'!$B$7="non"),'[1]Identif. projet &amp; instructions'!$B$8,"")</f>
        <v/>
      </c>
      <c r="B301" s="266"/>
      <c r="C301" s="267"/>
      <c r="D301" s="267"/>
      <c r="E301" s="268"/>
      <c r="F301" s="273"/>
      <c r="G301" s="270"/>
      <c r="H301" s="271"/>
      <c r="I301" s="221"/>
      <c r="J301" s="272"/>
      <c r="K301" s="272"/>
      <c r="L301" s="202"/>
    </row>
    <row r="302" spans="1:12" x14ac:dyDescent="0.35">
      <c r="A302" s="266" t="str">
        <f>IF(AND(ISTEXT(C302),'[1]Identif. projet &amp; instructions'!$B$7="non"),'[1]Identif. projet &amp; instructions'!$B$8,"")</f>
        <v/>
      </c>
      <c r="B302" s="266"/>
      <c r="C302" s="267"/>
      <c r="D302" s="267"/>
      <c r="E302" s="268"/>
      <c r="F302" s="273"/>
      <c r="G302" s="270"/>
      <c r="H302" s="271"/>
      <c r="I302" s="221"/>
      <c r="J302" s="272"/>
      <c r="K302" s="272"/>
      <c r="L302" s="202"/>
    </row>
    <row r="303" spans="1:12" x14ac:dyDescent="0.35">
      <c r="A303" s="266" t="str">
        <f>IF(AND(ISTEXT(C303),'[1]Identif. projet &amp; instructions'!$B$7="non"),'[1]Identif. projet &amp; instructions'!$B$8,"")</f>
        <v/>
      </c>
      <c r="B303" s="266"/>
      <c r="C303" s="267"/>
      <c r="D303" s="267"/>
      <c r="E303" s="268"/>
      <c r="F303" s="273"/>
      <c r="G303" s="270"/>
      <c r="H303" s="271"/>
      <c r="I303" s="221"/>
      <c r="J303" s="272"/>
      <c r="K303" s="272"/>
      <c r="L303" s="202"/>
    </row>
    <row r="304" spans="1:12" x14ac:dyDescent="0.35">
      <c r="A304" s="266" t="str">
        <f>IF(AND(ISTEXT(C304),'[1]Identif. projet &amp; instructions'!$B$7="non"),'[1]Identif. projet &amp; instructions'!$B$8,"")</f>
        <v/>
      </c>
      <c r="B304" s="266"/>
      <c r="C304" s="267"/>
      <c r="D304" s="267"/>
      <c r="E304" s="268"/>
      <c r="F304" s="273"/>
      <c r="G304" s="270"/>
      <c r="H304" s="271"/>
      <c r="I304" s="221"/>
      <c r="J304" s="272"/>
      <c r="K304" s="272"/>
      <c r="L304" s="202"/>
    </row>
    <row r="305" spans="1:12" x14ac:dyDescent="0.35">
      <c r="A305" s="266" t="str">
        <f>IF(AND(ISTEXT(C305),'[1]Identif. projet &amp; instructions'!$B$7="non"),'[1]Identif. projet &amp; instructions'!$B$8,"")</f>
        <v/>
      </c>
      <c r="B305" s="266"/>
      <c r="C305" s="267"/>
      <c r="D305" s="267"/>
      <c r="E305" s="268"/>
      <c r="F305" s="273"/>
      <c r="G305" s="270"/>
      <c r="H305" s="271"/>
      <c r="I305" s="221"/>
      <c r="J305" s="272"/>
      <c r="K305" s="272"/>
      <c r="L305" s="202"/>
    </row>
    <row r="306" spans="1:12" x14ac:dyDescent="0.35">
      <c r="A306" s="266" t="str">
        <f>IF(AND(ISTEXT(C306),'[1]Identif. projet &amp; instructions'!$B$7="non"),'[1]Identif. projet &amp; instructions'!$B$8,"")</f>
        <v/>
      </c>
      <c r="B306" s="266"/>
      <c r="C306" s="267"/>
      <c r="D306" s="267"/>
      <c r="E306" s="268"/>
      <c r="F306" s="273"/>
      <c r="G306" s="270"/>
      <c r="H306" s="271"/>
      <c r="I306" s="221"/>
      <c r="J306" s="272"/>
      <c r="K306" s="272"/>
      <c r="L306" s="202"/>
    </row>
    <row r="307" spans="1:12" x14ac:dyDescent="0.35">
      <c r="A307" s="266" t="str">
        <f>IF(AND(ISTEXT(C307),'[1]Identif. projet &amp; instructions'!$B$7="non"),'[1]Identif. projet &amp; instructions'!$B$8,"")</f>
        <v/>
      </c>
      <c r="B307" s="266"/>
      <c r="C307" s="267"/>
      <c r="D307" s="267"/>
      <c r="E307" s="268"/>
      <c r="F307" s="273"/>
      <c r="G307" s="270"/>
      <c r="H307" s="271"/>
      <c r="I307" s="221"/>
      <c r="J307" s="272"/>
      <c r="K307" s="272"/>
      <c r="L307" s="202"/>
    </row>
    <row r="308" spans="1:12" x14ac:dyDescent="0.35">
      <c r="A308" s="266" t="str">
        <f>IF(AND(ISTEXT(C308),'[1]Identif. projet &amp; instructions'!$B$7="non"),'[1]Identif. projet &amp; instructions'!$B$8,"")</f>
        <v/>
      </c>
      <c r="B308" s="266"/>
      <c r="C308" s="267"/>
      <c r="D308" s="267"/>
      <c r="E308" s="268"/>
      <c r="F308" s="273"/>
      <c r="G308" s="270"/>
      <c r="H308" s="271"/>
      <c r="I308" s="221"/>
      <c r="J308" s="272"/>
      <c r="K308" s="272"/>
      <c r="L308" s="202"/>
    </row>
    <row r="309" spans="1:12" x14ac:dyDescent="0.35">
      <c r="A309" s="266" t="str">
        <f>IF(AND(ISTEXT(C309),'[1]Identif. projet &amp; instructions'!$B$7="non"),'[1]Identif. projet &amp; instructions'!$B$8,"")</f>
        <v/>
      </c>
      <c r="B309" s="266"/>
      <c r="C309" s="267"/>
      <c r="D309" s="267"/>
      <c r="E309" s="268"/>
      <c r="F309" s="273"/>
      <c r="G309" s="270"/>
      <c r="H309" s="271"/>
      <c r="I309" s="221"/>
      <c r="J309" s="272"/>
      <c r="K309" s="272"/>
      <c r="L309" s="202"/>
    </row>
    <row r="310" spans="1:12" x14ac:dyDescent="0.35">
      <c r="A310" s="266" t="str">
        <f>IF(AND(ISTEXT(C310),'[1]Identif. projet &amp; instructions'!$B$7="non"),'[1]Identif. projet &amp; instructions'!$B$8,"")</f>
        <v/>
      </c>
      <c r="B310" s="266"/>
      <c r="C310" s="267"/>
      <c r="D310" s="267"/>
      <c r="E310" s="268"/>
      <c r="F310" s="273"/>
      <c r="G310" s="270"/>
      <c r="H310" s="271"/>
      <c r="I310" s="221"/>
      <c r="J310" s="272"/>
      <c r="K310" s="272"/>
      <c r="L310" s="202"/>
    </row>
    <row r="311" spans="1:12" x14ac:dyDescent="0.35">
      <c r="A311" s="266" t="str">
        <f>IF(AND(ISTEXT(C311),'[1]Identif. projet &amp; instructions'!$B$7="non"),'[1]Identif. projet &amp; instructions'!$B$8,"")</f>
        <v/>
      </c>
      <c r="B311" s="266"/>
      <c r="C311" s="267"/>
      <c r="D311" s="267"/>
      <c r="E311" s="268"/>
      <c r="F311" s="273"/>
      <c r="G311" s="270"/>
      <c r="H311" s="271"/>
      <c r="I311" s="221"/>
      <c r="J311" s="272"/>
      <c r="K311" s="272"/>
      <c r="L311" s="202"/>
    </row>
    <row r="312" spans="1:12" x14ac:dyDescent="0.35">
      <c r="A312" s="266" t="str">
        <f>IF(AND(ISTEXT(C312),'[1]Identif. projet &amp; instructions'!$B$7="non"),'[1]Identif. projet &amp; instructions'!$B$8,"")</f>
        <v/>
      </c>
      <c r="B312" s="266"/>
      <c r="C312" s="267"/>
      <c r="D312" s="267"/>
      <c r="E312" s="268"/>
      <c r="F312" s="273"/>
      <c r="G312" s="270"/>
      <c r="H312" s="271"/>
      <c r="I312" s="221"/>
      <c r="J312" s="272"/>
      <c r="K312" s="272"/>
      <c r="L312" s="202"/>
    </row>
    <row r="313" spans="1:12" x14ac:dyDescent="0.35">
      <c r="A313" s="266" t="str">
        <f>IF(AND(ISTEXT(C313),'[1]Identif. projet &amp; instructions'!$B$7="non"),'[1]Identif. projet &amp; instructions'!$B$8,"")</f>
        <v/>
      </c>
      <c r="B313" s="266"/>
      <c r="C313" s="267"/>
      <c r="D313" s="267"/>
      <c r="E313" s="268"/>
      <c r="F313" s="273"/>
      <c r="G313" s="270"/>
      <c r="H313" s="271"/>
      <c r="I313" s="221"/>
      <c r="J313" s="272"/>
      <c r="K313" s="272"/>
      <c r="L313" s="202"/>
    </row>
    <row r="314" spans="1:12" x14ac:dyDescent="0.35">
      <c r="A314" s="266" t="str">
        <f>IF(AND(ISTEXT(C314),'[1]Identif. projet &amp; instructions'!$B$7="non"),'[1]Identif. projet &amp; instructions'!$B$8,"")</f>
        <v/>
      </c>
      <c r="B314" s="266"/>
      <c r="C314" s="267"/>
      <c r="D314" s="267"/>
      <c r="E314" s="268"/>
      <c r="F314" s="273"/>
      <c r="G314" s="270"/>
      <c r="H314" s="271"/>
      <c r="I314" s="221"/>
      <c r="J314" s="272"/>
      <c r="K314" s="272"/>
      <c r="L314" s="202"/>
    </row>
    <row r="315" spans="1:12" x14ac:dyDescent="0.35">
      <c r="A315" s="266" t="str">
        <f>IF(AND(ISTEXT(C315),'[1]Identif. projet &amp; instructions'!$B$7="non"),'[1]Identif. projet &amp; instructions'!$B$8,"")</f>
        <v/>
      </c>
      <c r="B315" s="266"/>
      <c r="C315" s="267"/>
      <c r="D315" s="267"/>
      <c r="E315" s="268"/>
      <c r="F315" s="273"/>
      <c r="G315" s="270"/>
      <c r="H315" s="271"/>
      <c r="I315" s="221"/>
      <c r="J315" s="272"/>
      <c r="K315" s="272"/>
      <c r="L315" s="202"/>
    </row>
    <row r="316" spans="1:12" x14ac:dyDescent="0.35">
      <c r="A316" s="266" t="str">
        <f>IF(AND(ISTEXT(C316),'[1]Identif. projet &amp; instructions'!$B$7="non"),'[1]Identif. projet &amp; instructions'!$B$8,"")</f>
        <v/>
      </c>
      <c r="B316" s="266"/>
      <c r="C316" s="267"/>
      <c r="D316" s="267"/>
      <c r="E316" s="268"/>
      <c r="F316" s="273"/>
      <c r="G316" s="270"/>
      <c r="H316" s="271"/>
      <c r="I316" s="221"/>
      <c r="J316" s="272"/>
      <c r="K316" s="272"/>
      <c r="L316" s="202"/>
    </row>
    <row r="317" spans="1:12" x14ac:dyDescent="0.35">
      <c r="A317" s="266" t="str">
        <f>IF(AND(ISTEXT(C317),'[1]Identif. projet &amp; instructions'!$B$7="non"),'[1]Identif. projet &amp; instructions'!$B$8,"")</f>
        <v/>
      </c>
      <c r="B317" s="266"/>
      <c r="C317" s="267"/>
      <c r="D317" s="267"/>
      <c r="E317" s="268"/>
      <c r="F317" s="273"/>
      <c r="G317" s="270"/>
      <c r="H317" s="271"/>
      <c r="I317" s="221"/>
      <c r="J317" s="272"/>
      <c r="K317" s="272"/>
      <c r="L317" s="202"/>
    </row>
    <row r="318" spans="1:12" x14ac:dyDescent="0.35">
      <c r="A318" s="266" t="str">
        <f>IF(AND(ISTEXT(C318),'[1]Identif. projet &amp; instructions'!$B$7="non"),'[1]Identif. projet &amp; instructions'!$B$8,"")</f>
        <v/>
      </c>
      <c r="B318" s="266"/>
      <c r="C318" s="267"/>
      <c r="D318" s="267"/>
      <c r="E318" s="268"/>
      <c r="F318" s="273"/>
      <c r="G318" s="270"/>
      <c r="H318" s="271"/>
      <c r="I318" s="221"/>
      <c r="J318" s="272"/>
      <c r="K318" s="272"/>
      <c r="L318" s="202"/>
    </row>
    <row r="319" spans="1:12" x14ac:dyDescent="0.35">
      <c r="A319" s="266" t="str">
        <f>IF(AND(ISTEXT(C319),'[1]Identif. projet &amp; instructions'!$B$7="non"),'[1]Identif. projet &amp; instructions'!$B$8,"")</f>
        <v/>
      </c>
      <c r="B319" s="266"/>
      <c r="C319" s="267"/>
      <c r="D319" s="267"/>
      <c r="E319" s="268"/>
      <c r="F319" s="273"/>
      <c r="G319" s="270"/>
      <c r="H319" s="271"/>
      <c r="I319" s="221"/>
      <c r="J319" s="272"/>
      <c r="K319" s="272"/>
      <c r="L319" s="202"/>
    </row>
    <row r="320" spans="1:12" x14ac:dyDescent="0.35">
      <c r="A320" s="266" t="str">
        <f>IF(AND(ISTEXT(C320),'[1]Identif. projet &amp; instructions'!$B$7="non"),'[1]Identif. projet &amp; instructions'!$B$8,"")</f>
        <v/>
      </c>
      <c r="B320" s="266"/>
      <c r="C320" s="267"/>
      <c r="D320" s="267"/>
      <c r="E320" s="268"/>
      <c r="F320" s="273"/>
      <c r="G320" s="270"/>
      <c r="H320" s="271"/>
      <c r="I320" s="221"/>
      <c r="J320" s="272"/>
      <c r="K320" s="272"/>
      <c r="L320" s="202"/>
    </row>
    <row r="321" spans="1:12" x14ac:dyDescent="0.35">
      <c r="A321" s="266" t="str">
        <f>IF(AND(ISTEXT(C321),'[1]Identif. projet &amp; instructions'!$B$7="non"),'[1]Identif. projet &amp; instructions'!$B$8,"")</f>
        <v/>
      </c>
      <c r="B321" s="266"/>
      <c r="C321" s="267"/>
      <c r="D321" s="267"/>
      <c r="E321" s="268"/>
      <c r="F321" s="273"/>
      <c r="G321" s="270"/>
      <c r="H321" s="271"/>
      <c r="I321" s="221"/>
      <c r="J321" s="272"/>
      <c r="K321" s="272"/>
      <c r="L321" s="202"/>
    </row>
    <row r="322" spans="1:12" x14ac:dyDescent="0.35">
      <c r="A322" s="266" t="str">
        <f>IF(AND(ISTEXT(C322),'[1]Identif. projet &amp; instructions'!$B$7="non"),'[1]Identif. projet &amp; instructions'!$B$8,"")</f>
        <v/>
      </c>
      <c r="B322" s="266"/>
      <c r="C322" s="267"/>
      <c r="D322" s="267"/>
      <c r="E322" s="268"/>
      <c r="F322" s="273"/>
      <c r="G322" s="270"/>
      <c r="H322" s="271"/>
      <c r="I322" s="221"/>
      <c r="J322" s="272"/>
      <c r="K322" s="272"/>
      <c r="L322" s="202"/>
    </row>
    <row r="323" spans="1:12" x14ac:dyDescent="0.35">
      <c r="A323" s="266" t="str">
        <f>IF(AND(ISTEXT(C323),'[1]Identif. projet &amp; instructions'!$B$7="non"),'[1]Identif. projet &amp; instructions'!$B$8,"")</f>
        <v/>
      </c>
      <c r="B323" s="266"/>
      <c r="C323" s="267"/>
      <c r="D323" s="267"/>
      <c r="E323" s="268"/>
      <c r="F323" s="273"/>
      <c r="G323" s="270"/>
      <c r="H323" s="271"/>
      <c r="I323" s="221"/>
      <c r="J323" s="272"/>
      <c r="K323" s="272"/>
      <c r="L323" s="202"/>
    </row>
    <row r="324" spans="1:12" x14ac:dyDescent="0.35">
      <c r="A324" s="266" t="str">
        <f>IF(AND(ISTEXT(C324),'[1]Identif. projet &amp; instructions'!$B$7="non"),'[1]Identif. projet &amp; instructions'!$B$8,"")</f>
        <v/>
      </c>
      <c r="B324" s="266"/>
      <c r="C324" s="267"/>
      <c r="D324" s="267"/>
      <c r="E324" s="268"/>
      <c r="F324" s="273"/>
      <c r="G324" s="270"/>
      <c r="H324" s="271"/>
      <c r="I324" s="221"/>
      <c r="J324" s="272"/>
      <c r="K324" s="272"/>
      <c r="L324" s="202"/>
    </row>
    <row r="325" spans="1:12" x14ac:dyDescent="0.35">
      <c r="A325" s="266" t="str">
        <f>IF(AND(ISTEXT(C325),'[1]Identif. projet &amp; instructions'!$B$7="non"),'[1]Identif. projet &amp; instructions'!$B$8,"")</f>
        <v/>
      </c>
      <c r="B325" s="266"/>
      <c r="C325" s="267"/>
      <c r="D325" s="267"/>
      <c r="E325" s="268"/>
      <c r="F325" s="273"/>
      <c r="G325" s="270"/>
      <c r="H325" s="271"/>
      <c r="I325" s="221"/>
      <c r="J325" s="272"/>
      <c r="K325" s="272"/>
      <c r="L325" s="202"/>
    </row>
    <row r="326" spans="1:12" x14ac:dyDescent="0.35">
      <c r="A326" s="266" t="str">
        <f>IF(AND(ISTEXT(C326),'[1]Identif. projet &amp; instructions'!$B$7="non"),'[1]Identif. projet &amp; instructions'!$B$8,"")</f>
        <v/>
      </c>
      <c r="B326" s="266"/>
      <c r="C326" s="267"/>
      <c r="D326" s="267"/>
      <c r="E326" s="268"/>
      <c r="F326" s="273"/>
      <c r="G326" s="270"/>
      <c r="H326" s="271"/>
      <c r="I326" s="221"/>
      <c r="J326" s="272"/>
      <c r="K326" s="272"/>
      <c r="L326" s="202"/>
    </row>
    <row r="327" spans="1:12" x14ac:dyDescent="0.35">
      <c r="A327" s="266" t="str">
        <f>IF(AND(ISTEXT(C327),'[1]Identif. projet &amp; instructions'!$B$7="non"),'[1]Identif. projet &amp; instructions'!$B$8,"")</f>
        <v/>
      </c>
      <c r="B327" s="266"/>
      <c r="C327" s="267"/>
      <c r="D327" s="267"/>
      <c r="E327" s="268"/>
      <c r="F327" s="273"/>
      <c r="G327" s="270"/>
      <c r="H327" s="271"/>
      <c r="I327" s="221"/>
      <c r="J327" s="272"/>
      <c r="K327" s="272"/>
      <c r="L327" s="202"/>
    </row>
    <row r="328" spans="1:12" x14ac:dyDescent="0.35">
      <c r="A328" s="266" t="str">
        <f>IF(AND(ISTEXT(C328),'[1]Identif. projet &amp; instructions'!$B$7="non"),'[1]Identif. projet &amp; instructions'!$B$8,"")</f>
        <v/>
      </c>
      <c r="B328" s="266"/>
      <c r="C328" s="267"/>
      <c r="D328" s="267"/>
      <c r="E328" s="268"/>
      <c r="F328" s="273"/>
      <c r="G328" s="270"/>
      <c r="H328" s="271"/>
      <c r="I328" s="221"/>
      <c r="J328" s="272"/>
      <c r="K328" s="272"/>
      <c r="L328" s="202"/>
    </row>
    <row r="329" spans="1:12" x14ac:dyDescent="0.35">
      <c r="A329" s="266" t="str">
        <f>IF(AND(ISTEXT(C329),'[1]Identif. projet &amp; instructions'!$B$7="non"),'[1]Identif. projet &amp; instructions'!$B$8,"")</f>
        <v/>
      </c>
      <c r="B329" s="266"/>
      <c r="C329" s="267"/>
      <c r="D329" s="267"/>
      <c r="E329" s="268"/>
      <c r="F329" s="273"/>
      <c r="G329" s="270"/>
      <c r="H329" s="271"/>
      <c r="I329" s="221"/>
      <c r="J329" s="272"/>
      <c r="K329" s="272"/>
      <c r="L329" s="202"/>
    </row>
    <row r="330" spans="1:12" x14ac:dyDescent="0.35">
      <c r="A330" s="266" t="str">
        <f>IF(AND(ISTEXT(C330),'[1]Identif. projet &amp; instructions'!$B$7="non"),'[1]Identif. projet &amp; instructions'!$B$8,"")</f>
        <v/>
      </c>
      <c r="B330" s="266"/>
      <c r="C330" s="267"/>
      <c r="D330" s="267"/>
      <c r="E330" s="268"/>
      <c r="F330" s="273"/>
      <c r="G330" s="270"/>
      <c r="H330" s="271"/>
      <c r="I330" s="221"/>
      <c r="J330" s="272"/>
      <c r="K330" s="272"/>
      <c r="L330" s="202"/>
    </row>
    <row r="331" spans="1:12" x14ac:dyDescent="0.35">
      <c r="A331" s="266" t="str">
        <f>IF(AND(ISTEXT(C331),'[1]Identif. projet &amp; instructions'!$B$7="non"),'[1]Identif. projet &amp; instructions'!$B$8,"")</f>
        <v/>
      </c>
      <c r="B331" s="266"/>
      <c r="C331" s="267"/>
      <c r="D331" s="267"/>
      <c r="E331" s="268"/>
      <c r="F331" s="273"/>
      <c r="G331" s="270"/>
      <c r="H331" s="271"/>
      <c r="I331" s="221"/>
      <c r="J331" s="272"/>
      <c r="K331" s="272"/>
      <c r="L331" s="202"/>
    </row>
    <row r="332" spans="1:12" x14ac:dyDescent="0.35">
      <c r="A332" s="266" t="str">
        <f>IF(AND(ISTEXT(C332),'[1]Identif. projet &amp; instructions'!$B$7="non"),'[1]Identif. projet &amp; instructions'!$B$8,"")</f>
        <v/>
      </c>
      <c r="B332" s="266"/>
      <c r="C332" s="267"/>
      <c r="D332" s="267"/>
      <c r="E332" s="268"/>
      <c r="F332" s="273"/>
      <c r="G332" s="270"/>
      <c r="H332" s="271"/>
      <c r="I332" s="221"/>
      <c r="J332" s="272"/>
      <c r="K332" s="272"/>
      <c r="L332" s="202"/>
    </row>
    <row r="333" spans="1:12" x14ac:dyDescent="0.35">
      <c r="A333" s="266" t="str">
        <f>IF(AND(ISTEXT(C333),'[1]Identif. projet &amp; instructions'!$B$7="non"),'[1]Identif. projet &amp; instructions'!$B$8,"")</f>
        <v/>
      </c>
      <c r="B333" s="266"/>
      <c r="C333" s="267"/>
      <c r="D333" s="267"/>
      <c r="E333" s="268"/>
      <c r="F333" s="273"/>
      <c r="G333" s="270"/>
      <c r="H333" s="271"/>
      <c r="I333" s="221"/>
      <c r="J333" s="272"/>
      <c r="K333" s="272"/>
      <c r="L333" s="202"/>
    </row>
    <row r="334" spans="1:12" x14ac:dyDescent="0.35">
      <c r="A334" s="266" t="str">
        <f>IF(AND(ISTEXT(C334),'[1]Identif. projet &amp; instructions'!$B$7="non"),'[1]Identif. projet &amp; instructions'!$B$8,"")</f>
        <v/>
      </c>
      <c r="B334" s="266"/>
      <c r="C334" s="267"/>
      <c r="D334" s="267"/>
      <c r="E334" s="268"/>
      <c r="F334" s="273"/>
      <c r="G334" s="270"/>
      <c r="H334" s="271"/>
      <c r="I334" s="221"/>
      <c r="J334" s="272"/>
      <c r="K334" s="272"/>
      <c r="L334" s="202"/>
    </row>
    <row r="335" spans="1:12" x14ac:dyDescent="0.35">
      <c r="A335" s="266" t="str">
        <f>IF(AND(ISTEXT(C335),'[1]Identif. projet &amp; instructions'!$B$7="non"),'[1]Identif. projet &amp; instructions'!$B$8,"")</f>
        <v/>
      </c>
      <c r="B335" s="266"/>
      <c r="C335" s="267"/>
      <c r="D335" s="267"/>
      <c r="E335" s="268"/>
      <c r="F335" s="273"/>
      <c r="G335" s="270"/>
      <c r="H335" s="271"/>
      <c r="I335" s="221"/>
      <c r="J335" s="272"/>
      <c r="K335" s="272"/>
      <c r="L335" s="202"/>
    </row>
    <row r="336" spans="1:12" x14ac:dyDescent="0.35">
      <c r="A336" s="266" t="str">
        <f>IF(AND(ISTEXT(C336),'[1]Identif. projet &amp; instructions'!$B$7="non"),'[1]Identif. projet &amp; instructions'!$B$8,"")</f>
        <v/>
      </c>
      <c r="B336" s="266"/>
      <c r="C336" s="267"/>
      <c r="D336" s="267"/>
      <c r="E336" s="268"/>
      <c r="F336" s="273"/>
      <c r="G336" s="270"/>
      <c r="H336" s="271"/>
      <c r="I336" s="221"/>
      <c r="J336" s="272"/>
      <c r="K336" s="272"/>
      <c r="L336" s="202"/>
    </row>
    <row r="337" spans="1:12" x14ac:dyDescent="0.35">
      <c r="A337" s="266" t="str">
        <f>IF(AND(ISTEXT(C337),'[1]Identif. projet &amp; instructions'!$B$7="non"),'[1]Identif. projet &amp; instructions'!$B$8,"")</f>
        <v/>
      </c>
      <c r="B337" s="266"/>
      <c r="C337" s="267"/>
      <c r="D337" s="267"/>
      <c r="E337" s="268"/>
      <c r="F337" s="273"/>
      <c r="G337" s="270"/>
      <c r="H337" s="271"/>
      <c r="I337" s="221"/>
      <c r="J337" s="272"/>
      <c r="K337" s="272"/>
      <c r="L337" s="202"/>
    </row>
    <row r="338" spans="1:12" x14ac:dyDescent="0.35">
      <c r="A338" s="266" t="str">
        <f>IF(AND(ISTEXT(C338),'[1]Identif. projet &amp; instructions'!$B$7="non"),'[1]Identif. projet &amp; instructions'!$B$8,"")</f>
        <v/>
      </c>
      <c r="B338" s="266"/>
      <c r="C338" s="267"/>
      <c r="D338" s="267"/>
      <c r="E338" s="268"/>
      <c r="F338" s="273"/>
      <c r="G338" s="270"/>
      <c r="H338" s="271"/>
      <c r="I338" s="221"/>
      <c r="J338" s="272"/>
      <c r="K338" s="272"/>
      <c r="L338" s="202"/>
    </row>
    <row r="339" spans="1:12" x14ac:dyDescent="0.35">
      <c r="A339" s="266" t="str">
        <f>IF(AND(ISTEXT(C339),'[1]Identif. projet &amp; instructions'!$B$7="non"),'[1]Identif. projet &amp; instructions'!$B$8,"")</f>
        <v/>
      </c>
      <c r="B339" s="266"/>
      <c r="C339" s="267"/>
      <c r="D339" s="267"/>
      <c r="E339" s="268"/>
      <c r="F339" s="273"/>
      <c r="G339" s="270"/>
      <c r="H339" s="271"/>
      <c r="I339" s="221"/>
      <c r="J339" s="272"/>
      <c r="K339" s="272"/>
      <c r="L339" s="202"/>
    </row>
    <row r="340" spans="1:12" x14ac:dyDescent="0.35">
      <c r="A340" s="266" t="str">
        <f>IF(AND(ISTEXT(C340),'[1]Identif. projet &amp; instructions'!$B$7="non"),'[1]Identif. projet &amp; instructions'!$B$8,"")</f>
        <v/>
      </c>
      <c r="B340" s="266"/>
      <c r="C340" s="267"/>
      <c r="D340" s="267"/>
      <c r="E340" s="268"/>
      <c r="F340" s="273"/>
      <c r="G340" s="270"/>
      <c r="H340" s="271"/>
      <c r="I340" s="221"/>
      <c r="J340" s="272"/>
      <c r="K340" s="272"/>
      <c r="L340" s="202"/>
    </row>
    <row r="341" spans="1:12" x14ac:dyDescent="0.35">
      <c r="A341" s="266" t="str">
        <f>IF(AND(ISTEXT(C341),'[1]Identif. projet &amp; instructions'!$B$7="non"),'[1]Identif. projet &amp; instructions'!$B$8,"")</f>
        <v/>
      </c>
      <c r="B341" s="266"/>
      <c r="C341" s="267"/>
      <c r="D341" s="267"/>
      <c r="E341" s="268"/>
      <c r="F341" s="273"/>
      <c r="G341" s="270"/>
      <c r="H341" s="271"/>
      <c r="I341" s="221"/>
      <c r="J341" s="272"/>
      <c r="K341" s="272"/>
      <c r="L341" s="202"/>
    </row>
    <row r="342" spans="1:12" x14ac:dyDescent="0.35">
      <c r="A342" s="266" t="str">
        <f>IF(AND(ISTEXT(C342),'[1]Identif. projet &amp; instructions'!$B$7="non"),'[1]Identif. projet &amp; instructions'!$B$8,"")</f>
        <v/>
      </c>
      <c r="B342" s="266"/>
      <c r="C342" s="267"/>
      <c r="D342" s="267"/>
      <c r="E342" s="268"/>
      <c r="F342" s="273"/>
      <c r="G342" s="270"/>
      <c r="H342" s="271"/>
      <c r="I342" s="221"/>
      <c r="J342" s="272"/>
      <c r="K342" s="272"/>
      <c r="L342" s="202"/>
    </row>
    <row r="343" spans="1:12" x14ac:dyDescent="0.35">
      <c r="A343" s="266" t="str">
        <f>IF(AND(ISTEXT(C343),'[1]Identif. projet &amp; instructions'!$B$7="non"),'[1]Identif. projet &amp; instructions'!$B$8,"")</f>
        <v/>
      </c>
      <c r="B343" s="266"/>
      <c r="C343" s="267"/>
      <c r="D343" s="267"/>
      <c r="E343" s="268"/>
      <c r="F343" s="273"/>
      <c r="G343" s="270"/>
      <c r="H343" s="271"/>
      <c r="I343" s="221"/>
      <c r="J343" s="272"/>
      <c r="K343" s="272"/>
      <c r="L343" s="202"/>
    </row>
    <row r="344" spans="1:12" x14ac:dyDescent="0.35">
      <c r="A344" s="266" t="str">
        <f>IF(AND(ISTEXT(C344),'[1]Identif. projet &amp; instructions'!$B$7="non"),'[1]Identif. projet &amp; instructions'!$B$8,"")</f>
        <v/>
      </c>
      <c r="B344" s="266"/>
      <c r="C344" s="267"/>
      <c r="D344" s="267"/>
      <c r="E344" s="268"/>
      <c r="F344" s="273"/>
      <c r="G344" s="270"/>
      <c r="H344" s="271"/>
      <c r="I344" s="221"/>
      <c r="J344" s="272"/>
      <c r="K344" s="272"/>
      <c r="L344" s="202"/>
    </row>
    <row r="345" spans="1:12" x14ac:dyDescent="0.35">
      <c r="A345" s="266" t="str">
        <f>IF(AND(ISTEXT(C345),'[1]Identif. projet &amp; instructions'!$B$7="non"),'[1]Identif. projet &amp; instructions'!$B$8,"")</f>
        <v/>
      </c>
      <c r="B345" s="266"/>
      <c r="C345" s="267"/>
      <c r="D345" s="267"/>
      <c r="E345" s="268"/>
      <c r="F345" s="273"/>
      <c r="G345" s="270"/>
      <c r="H345" s="271"/>
      <c r="I345" s="221"/>
      <c r="J345" s="272"/>
      <c r="K345" s="272"/>
      <c r="L345" s="202"/>
    </row>
    <row r="346" spans="1:12" x14ac:dyDescent="0.35">
      <c r="A346" s="266" t="str">
        <f>IF(AND(ISTEXT(C346),'[1]Identif. projet &amp; instructions'!$B$7="non"),'[1]Identif. projet &amp; instructions'!$B$8,"")</f>
        <v/>
      </c>
      <c r="B346" s="266"/>
      <c r="C346" s="267"/>
      <c r="D346" s="267"/>
      <c r="E346" s="268"/>
      <c r="F346" s="273"/>
      <c r="G346" s="270"/>
      <c r="H346" s="271"/>
      <c r="I346" s="221"/>
      <c r="J346" s="272"/>
      <c r="K346" s="272"/>
      <c r="L346" s="202"/>
    </row>
    <row r="347" spans="1:12" x14ac:dyDescent="0.35">
      <c r="A347" s="266" t="str">
        <f>IF(AND(ISTEXT(C347),'[1]Identif. projet &amp; instructions'!$B$7="non"),'[1]Identif. projet &amp; instructions'!$B$8,"")</f>
        <v/>
      </c>
      <c r="B347" s="266"/>
      <c r="C347" s="267"/>
      <c r="D347" s="267"/>
      <c r="E347" s="268"/>
      <c r="F347" s="273"/>
      <c r="G347" s="270"/>
      <c r="H347" s="271"/>
      <c r="I347" s="221"/>
      <c r="J347" s="272"/>
      <c r="K347" s="272"/>
      <c r="L347" s="202"/>
    </row>
    <row r="348" spans="1:12" x14ac:dyDescent="0.35">
      <c r="A348" s="266" t="str">
        <f>IF(AND(ISTEXT(C348),'[1]Identif. projet &amp; instructions'!$B$7="non"),'[1]Identif. projet &amp; instructions'!$B$8,"")</f>
        <v/>
      </c>
      <c r="B348" s="266"/>
      <c r="C348" s="267"/>
      <c r="D348" s="267"/>
      <c r="E348" s="268"/>
      <c r="F348" s="273"/>
      <c r="G348" s="270"/>
      <c r="H348" s="271"/>
      <c r="I348" s="221"/>
      <c r="J348" s="272"/>
      <c r="K348" s="272"/>
      <c r="L348" s="202"/>
    </row>
    <row r="349" spans="1:12" x14ac:dyDescent="0.35">
      <c r="A349" s="266" t="str">
        <f>IF(AND(ISTEXT(C349),'[1]Identif. projet &amp; instructions'!$B$7="non"),'[1]Identif. projet &amp; instructions'!$B$8,"")</f>
        <v/>
      </c>
      <c r="B349" s="266"/>
      <c r="C349" s="267"/>
      <c r="D349" s="267"/>
      <c r="E349" s="268"/>
      <c r="F349" s="273"/>
      <c r="G349" s="270"/>
      <c r="H349" s="271"/>
      <c r="I349" s="221"/>
      <c r="J349" s="272"/>
      <c r="K349" s="272"/>
      <c r="L349" s="202"/>
    </row>
    <row r="350" spans="1:12" x14ac:dyDescent="0.35">
      <c r="A350" s="266" t="str">
        <f>IF(AND(ISTEXT(C350),'[1]Identif. projet &amp; instructions'!$B$7="non"),'[1]Identif. projet &amp; instructions'!$B$8,"")</f>
        <v/>
      </c>
      <c r="B350" s="266"/>
      <c r="C350" s="267"/>
      <c r="D350" s="267"/>
      <c r="E350" s="268"/>
      <c r="F350" s="273"/>
      <c r="G350" s="270"/>
      <c r="H350" s="271"/>
      <c r="I350" s="221"/>
      <c r="J350" s="272"/>
      <c r="K350" s="272"/>
      <c r="L350" s="202"/>
    </row>
    <row r="351" spans="1:12" x14ac:dyDescent="0.35">
      <c r="A351" s="266" t="str">
        <f>IF(AND(ISTEXT(C351),'[1]Identif. projet &amp; instructions'!$B$7="non"),'[1]Identif. projet &amp; instructions'!$B$8,"")</f>
        <v/>
      </c>
      <c r="B351" s="266"/>
      <c r="C351" s="267"/>
      <c r="D351" s="267"/>
      <c r="E351" s="268"/>
      <c r="F351" s="273"/>
      <c r="G351" s="270"/>
      <c r="H351" s="271"/>
      <c r="I351" s="221"/>
      <c r="J351" s="272"/>
      <c r="K351" s="272"/>
      <c r="L351" s="202"/>
    </row>
    <row r="352" spans="1:12" x14ac:dyDescent="0.35">
      <c r="A352" s="266" t="str">
        <f>IF(AND(ISTEXT(C352),'[1]Identif. projet &amp; instructions'!$B$7="non"),'[1]Identif. projet &amp; instructions'!$B$8,"")</f>
        <v/>
      </c>
      <c r="B352" s="266"/>
      <c r="C352" s="267"/>
      <c r="D352" s="267"/>
      <c r="E352" s="268"/>
      <c r="F352" s="273"/>
      <c r="G352" s="270"/>
      <c r="H352" s="271"/>
      <c r="I352" s="221"/>
      <c r="J352" s="272"/>
      <c r="K352" s="272"/>
      <c r="L352" s="202"/>
    </row>
    <row r="353" spans="1:12" x14ac:dyDescent="0.35">
      <c r="A353" s="266" t="str">
        <f>IF(AND(ISTEXT(C353),'[1]Identif. projet &amp; instructions'!$B$7="non"),'[1]Identif. projet &amp; instructions'!$B$8,"")</f>
        <v/>
      </c>
      <c r="B353" s="266"/>
      <c r="C353" s="267"/>
      <c r="D353" s="267"/>
      <c r="E353" s="268"/>
      <c r="F353" s="273"/>
      <c r="G353" s="270"/>
      <c r="H353" s="271"/>
      <c r="I353" s="221"/>
      <c r="J353" s="272"/>
      <c r="K353" s="272"/>
      <c r="L353" s="202"/>
    </row>
    <row r="354" spans="1:12" x14ac:dyDescent="0.35">
      <c r="A354" s="266" t="str">
        <f>IF(AND(ISTEXT(C354),'[1]Identif. projet &amp; instructions'!$B$7="non"),'[1]Identif. projet &amp; instructions'!$B$8,"")</f>
        <v/>
      </c>
      <c r="B354" s="266"/>
      <c r="C354" s="267"/>
      <c r="D354" s="267"/>
      <c r="E354" s="268"/>
      <c r="F354" s="273"/>
      <c r="G354" s="270"/>
      <c r="H354" s="271"/>
      <c r="I354" s="221"/>
      <c r="J354" s="272"/>
      <c r="K354" s="272"/>
      <c r="L354" s="202"/>
    </row>
    <row r="355" spans="1:12" x14ac:dyDescent="0.35">
      <c r="A355" s="266" t="str">
        <f>IF(AND(ISTEXT(C355),'[1]Identif. projet &amp; instructions'!$B$7="non"),'[1]Identif. projet &amp; instructions'!$B$8,"")</f>
        <v/>
      </c>
      <c r="B355" s="266"/>
      <c r="C355" s="267"/>
      <c r="D355" s="267"/>
      <c r="E355" s="268"/>
      <c r="F355" s="273"/>
      <c r="G355" s="270"/>
      <c r="H355" s="271"/>
      <c r="I355" s="221"/>
      <c r="J355" s="272"/>
      <c r="K355" s="272"/>
      <c r="L355" s="202"/>
    </row>
    <row r="356" spans="1:12" x14ac:dyDescent="0.35">
      <c r="A356" s="266" t="str">
        <f>IF(AND(ISTEXT(C356),'[1]Identif. projet &amp; instructions'!$B$7="non"),'[1]Identif. projet &amp; instructions'!$B$8,"")</f>
        <v/>
      </c>
      <c r="B356" s="266"/>
      <c r="C356" s="267"/>
      <c r="D356" s="267"/>
      <c r="E356" s="268"/>
      <c r="F356" s="273"/>
      <c r="G356" s="270"/>
      <c r="H356" s="271"/>
      <c r="I356" s="221"/>
      <c r="J356" s="272"/>
      <c r="K356" s="272"/>
      <c r="L356" s="202"/>
    </row>
    <row r="357" spans="1:12" x14ac:dyDescent="0.35">
      <c r="A357" s="266" t="str">
        <f>IF(AND(ISTEXT(C357),'[1]Identif. projet &amp; instructions'!$B$7="non"),'[1]Identif. projet &amp; instructions'!$B$8,"")</f>
        <v/>
      </c>
      <c r="B357" s="266"/>
      <c r="C357" s="267"/>
      <c r="D357" s="267"/>
      <c r="E357" s="268"/>
      <c r="F357" s="273"/>
      <c r="G357" s="270"/>
      <c r="H357" s="271"/>
      <c r="I357" s="221"/>
      <c r="J357" s="272"/>
      <c r="K357" s="272"/>
      <c r="L357" s="202"/>
    </row>
    <row r="358" spans="1:12" x14ac:dyDescent="0.35">
      <c r="A358" s="266" t="str">
        <f>IF(AND(ISTEXT(C358),'[1]Identif. projet &amp; instructions'!$B$7="non"),'[1]Identif. projet &amp; instructions'!$B$8,"")</f>
        <v/>
      </c>
      <c r="B358" s="266"/>
      <c r="C358" s="267"/>
      <c r="D358" s="267"/>
      <c r="E358" s="268"/>
      <c r="F358" s="273"/>
      <c r="G358" s="270"/>
      <c r="H358" s="271"/>
      <c r="I358" s="221"/>
      <c r="J358" s="272"/>
      <c r="K358" s="272"/>
      <c r="L358" s="202"/>
    </row>
    <row r="359" spans="1:12" x14ac:dyDescent="0.35">
      <c r="A359" s="266" t="str">
        <f>IF(AND(ISTEXT(C359),'[1]Identif. projet &amp; instructions'!$B$7="non"),'[1]Identif. projet &amp; instructions'!$B$8,"")</f>
        <v/>
      </c>
      <c r="B359" s="266"/>
      <c r="C359" s="267"/>
      <c r="D359" s="267"/>
      <c r="E359" s="268"/>
      <c r="F359" s="273"/>
      <c r="G359" s="270"/>
      <c r="H359" s="271"/>
      <c r="I359" s="221"/>
      <c r="J359" s="272"/>
      <c r="K359" s="272"/>
      <c r="L359" s="202"/>
    </row>
    <row r="360" spans="1:12" x14ac:dyDescent="0.35">
      <c r="A360" s="266" t="str">
        <f>IF(AND(ISTEXT(C360),'[1]Identif. projet &amp; instructions'!$B$7="non"),'[1]Identif. projet &amp; instructions'!$B$8,"")</f>
        <v/>
      </c>
      <c r="B360" s="266"/>
      <c r="C360" s="267"/>
      <c r="D360" s="267"/>
      <c r="E360" s="268"/>
      <c r="F360" s="273"/>
      <c r="G360" s="270"/>
      <c r="H360" s="271"/>
      <c r="I360" s="221"/>
      <c r="J360" s="272"/>
      <c r="K360" s="272"/>
      <c r="L360" s="202"/>
    </row>
    <row r="361" spans="1:12" x14ac:dyDescent="0.35">
      <c r="A361" s="266" t="str">
        <f>IF(AND(ISTEXT(C361),'[1]Identif. projet &amp; instructions'!$B$7="non"),'[1]Identif. projet &amp; instructions'!$B$8,"")</f>
        <v/>
      </c>
      <c r="B361" s="266"/>
      <c r="C361" s="267"/>
      <c r="D361" s="267"/>
      <c r="E361" s="268"/>
      <c r="F361" s="273"/>
      <c r="G361" s="270"/>
      <c r="H361" s="271"/>
      <c r="I361" s="221"/>
      <c r="J361" s="272"/>
      <c r="K361" s="272"/>
      <c r="L361" s="202"/>
    </row>
    <row r="362" spans="1:12" x14ac:dyDescent="0.35">
      <c r="A362" s="266" t="str">
        <f>IF(AND(ISTEXT(C362),'[1]Identif. projet &amp; instructions'!$B$7="non"),'[1]Identif. projet &amp; instructions'!$B$8,"")</f>
        <v/>
      </c>
      <c r="B362" s="266"/>
      <c r="C362" s="267"/>
      <c r="D362" s="267"/>
      <c r="E362" s="268"/>
      <c r="F362" s="273"/>
      <c r="G362" s="270"/>
      <c r="H362" s="271"/>
      <c r="I362" s="221"/>
      <c r="J362" s="272"/>
      <c r="K362" s="272"/>
      <c r="L362" s="202"/>
    </row>
    <row r="363" spans="1:12" x14ac:dyDescent="0.35">
      <c r="A363" s="266" t="str">
        <f>IF(AND(ISTEXT(C363),'[1]Identif. projet &amp; instructions'!$B$7="non"),'[1]Identif. projet &amp; instructions'!$B$8,"")</f>
        <v/>
      </c>
      <c r="B363" s="266"/>
      <c r="C363" s="267"/>
      <c r="D363" s="267"/>
      <c r="E363" s="268"/>
      <c r="F363" s="273"/>
      <c r="G363" s="270"/>
      <c r="H363" s="271"/>
      <c r="I363" s="221"/>
      <c r="J363" s="272"/>
      <c r="K363" s="272"/>
      <c r="L363" s="202"/>
    </row>
    <row r="364" spans="1:12" x14ac:dyDescent="0.35">
      <c r="A364" s="266" t="str">
        <f>IF(AND(ISTEXT(C364),'[1]Identif. projet &amp; instructions'!$B$7="non"),'[1]Identif. projet &amp; instructions'!$B$8,"")</f>
        <v/>
      </c>
      <c r="B364" s="266"/>
      <c r="C364" s="267"/>
      <c r="D364" s="267"/>
      <c r="E364" s="268"/>
      <c r="F364" s="273"/>
      <c r="G364" s="270"/>
      <c r="H364" s="271"/>
      <c r="I364" s="221"/>
      <c r="J364" s="272"/>
      <c r="K364" s="272"/>
      <c r="L364" s="202"/>
    </row>
    <row r="365" spans="1:12" x14ac:dyDescent="0.35">
      <c r="A365" s="266" t="str">
        <f>IF(AND(ISTEXT(C365),'[1]Identif. projet &amp; instructions'!$B$7="non"),'[1]Identif. projet &amp; instructions'!$B$8,"")</f>
        <v/>
      </c>
      <c r="B365" s="266"/>
      <c r="C365" s="267"/>
      <c r="D365" s="267"/>
      <c r="E365" s="268"/>
      <c r="F365" s="273"/>
      <c r="G365" s="270"/>
      <c r="H365" s="271"/>
      <c r="I365" s="221"/>
      <c r="J365" s="272"/>
      <c r="K365" s="272"/>
      <c r="L365" s="202"/>
    </row>
    <row r="366" spans="1:12" x14ac:dyDescent="0.35">
      <c r="A366" s="266" t="str">
        <f>IF(AND(ISTEXT(C366),'[1]Identif. projet &amp; instructions'!$B$7="non"),'[1]Identif. projet &amp; instructions'!$B$8,"")</f>
        <v/>
      </c>
      <c r="B366" s="266"/>
      <c r="C366" s="267"/>
      <c r="D366" s="267"/>
      <c r="E366" s="268"/>
      <c r="F366" s="273"/>
      <c r="G366" s="270"/>
      <c r="H366" s="271"/>
      <c r="I366" s="221"/>
      <c r="J366" s="272"/>
      <c r="K366" s="272"/>
      <c r="L366" s="202"/>
    </row>
    <row r="367" spans="1:12" x14ac:dyDescent="0.35">
      <c r="A367" s="266" t="str">
        <f>IF(AND(ISTEXT(C367),'[1]Identif. projet &amp; instructions'!$B$7="non"),'[1]Identif. projet &amp; instructions'!$B$8,"")</f>
        <v/>
      </c>
      <c r="B367" s="266"/>
      <c r="C367" s="267"/>
      <c r="D367" s="267"/>
      <c r="E367" s="268"/>
      <c r="F367" s="273"/>
      <c r="G367" s="270"/>
      <c r="H367" s="271"/>
      <c r="I367" s="221"/>
      <c r="J367" s="272"/>
      <c r="K367" s="272"/>
      <c r="L367" s="202"/>
    </row>
    <row r="368" spans="1:12" x14ac:dyDescent="0.35">
      <c r="A368" s="266" t="str">
        <f>IF(AND(ISTEXT(C368),'[1]Identif. projet &amp; instructions'!$B$7="non"),'[1]Identif. projet &amp; instructions'!$B$8,"")</f>
        <v/>
      </c>
      <c r="B368" s="266"/>
      <c r="C368" s="267"/>
      <c r="D368" s="267"/>
      <c r="E368" s="268"/>
      <c r="F368" s="273"/>
      <c r="G368" s="270"/>
      <c r="H368" s="271"/>
      <c r="I368" s="221"/>
      <c r="J368" s="272"/>
      <c r="K368" s="272"/>
      <c r="L368" s="202"/>
    </row>
    <row r="369" spans="1:12" x14ac:dyDescent="0.35">
      <c r="A369" s="266" t="str">
        <f>IF(AND(ISTEXT(C369),'[1]Identif. projet &amp; instructions'!$B$7="non"),'[1]Identif. projet &amp; instructions'!$B$8,"")</f>
        <v/>
      </c>
      <c r="B369" s="266"/>
      <c r="C369" s="267"/>
      <c r="D369" s="267"/>
      <c r="E369" s="268"/>
      <c r="F369" s="273"/>
      <c r="G369" s="270"/>
      <c r="H369" s="271"/>
      <c r="I369" s="221"/>
      <c r="J369" s="272"/>
      <c r="K369" s="272"/>
      <c r="L369" s="202"/>
    </row>
    <row r="370" spans="1:12" x14ac:dyDescent="0.35">
      <c r="A370" s="266" t="str">
        <f>IF(AND(ISTEXT(C370),'[1]Identif. projet &amp; instructions'!$B$7="non"),'[1]Identif. projet &amp; instructions'!$B$8,"")</f>
        <v/>
      </c>
      <c r="B370" s="266"/>
      <c r="C370" s="267"/>
      <c r="D370" s="267"/>
      <c r="E370" s="268"/>
      <c r="F370" s="273"/>
      <c r="G370" s="270"/>
      <c r="H370" s="271"/>
      <c r="I370" s="221"/>
      <c r="J370" s="272"/>
      <c r="K370" s="272"/>
      <c r="L370" s="202"/>
    </row>
    <row r="371" spans="1:12" x14ac:dyDescent="0.35">
      <c r="A371" s="266" t="str">
        <f>IF(AND(ISTEXT(C371),'[1]Identif. projet &amp; instructions'!$B$7="non"),'[1]Identif. projet &amp; instructions'!$B$8,"")</f>
        <v/>
      </c>
      <c r="B371" s="266"/>
      <c r="C371" s="267"/>
      <c r="D371" s="267"/>
      <c r="E371" s="268"/>
      <c r="F371" s="273"/>
      <c r="G371" s="270"/>
      <c r="H371" s="271"/>
      <c r="I371" s="221"/>
      <c r="J371" s="272"/>
      <c r="K371" s="272"/>
      <c r="L371" s="202"/>
    </row>
    <row r="372" spans="1:12" x14ac:dyDescent="0.35">
      <c r="A372" s="266" t="str">
        <f>IF(AND(ISTEXT(C372),'[1]Identif. projet &amp; instructions'!$B$7="non"),'[1]Identif. projet &amp; instructions'!$B$8,"")</f>
        <v/>
      </c>
      <c r="B372" s="266"/>
      <c r="C372" s="267"/>
      <c r="D372" s="267"/>
      <c r="E372" s="268"/>
      <c r="F372" s="273"/>
      <c r="G372" s="270"/>
      <c r="H372" s="271"/>
      <c r="I372" s="221"/>
      <c r="J372" s="272"/>
      <c r="K372" s="272"/>
      <c r="L372" s="202"/>
    </row>
    <row r="373" spans="1:12" x14ac:dyDescent="0.35">
      <c r="A373" s="266" t="str">
        <f>IF(AND(ISTEXT(C373),'[1]Identif. projet &amp; instructions'!$B$7="non"),'[1]Identif. projet &amp; instructions'!$B$8,"")</f>
        <v/>
      </c>
      <c r="B373" s="266"/>
      <c r="C373" s="267"/>
      <c r="D373" s="267"/>
      <c r="E373" s="268"/>
      <c r="F373" s="273"/>
      <c r="G373" s="270"/>
      <c r="H373" s="271"/>
      <c r="I373" s="221"/>
      <c r="J373" s="272"/>
      <c r="K373" s="272"/>
      <c r="L373" s="202"/>
    </row>
    <row r="374" spans="1:12" x14ac:dyDescent="0.35">
      <c r="A374" s="266" t="str">
        <f>IF(AND(ISTEXT(C374),'[1]Identif. projet &amp; instructions'!$B$7="non"),'[1]Identif. projet &amp; instructions'!$B$8,"")</f>
        <v/>
      </c>
      <c r="B374" s="266"/>
      <c r="C374" s="267"/>
      <c r="D374" s="267"/>
      <c r="E374" s="268"/>
      <c r="F374" s="273"/>
      <c r="G374" s="270"/>
      <c r="H374" s="271"/>
      <c r="I374" s="221"/>
      <c r="J374" s="272"/>
      <c r="K374" s="272"/>
      <c r="L374" s="202"/>
    </row>
    <row r="375" spans="1:12" x14ac:dyDescent="0.35">
      <c r="A375" s="266" t="str">
        <f>IF(AND(ISTEXT(C375),'[1]Identif. projet &amp; instructions'!$B$7="non"),'[1]Identif. projet &amp; instructions'!$B$8,"")</f>
        <v/>
      </c>
      <c r="B375" s="266"/>
      <c r="C375" s="267"/>
      <c r="D375" s="267"/>
      <c r="E375" s="268"/>
      <c r="F375" s="273"/>
      <c r="G375" s="270"/>
      <c r="H375" s="271"/>
      <c r="I375" s="221"/>
      <c r="J375" s="272"/>
      <c r="K375" s="272"/>
      <c r="L375" s="202"/>
    </row>
    <row r="376" spans="1:12" x14ac:dyDescent="0.35">
      <c r="A376" s="266" t="str">
        <f>IF(AND(ISTEXT(C376),'[1]Identif. projet &amp; instructions'!$B$7="non"),'[1]Identif. projet &amp; instructions'!$B$8,"")</f>
        <v/>
      </c>
      <c r="B376" s="266"/>
      <c r="C376" s="267"/>
      <c r="D376" s="267"/>
      <c r="E376" s="268"/>
      <c r="F376" s="273"/>
      <c r="G376" s="270"/>
      <c r="H376" s="271"/>
      <c r="I376" s="221"/>
      <c r="J376" s="272"/>
      <c r="K376" s="272"/>
      <c r="L376" s="202"/>
    </row>
    <row r="377" spans="1:12" x14ac:dyDescent="0.35">
      <c r="A377" s="266" t="str">
        <f>IF(AND(ISTEXT(C377),'[1]Identif. projet &amp; instructions'!$B$7="non"),'[1]Identif. projet &amp; instructions'!$B$8,"")</f>
        <v/>
      </c>
      <c r="B377" s="266"/>
      <c r="C377" s="267"/>
      <c r="D377" s="267"/>
      <c r="E377" s="268"/>
      <c r="F377" s="273"/>
      <c r="G377" s="270"/>
      <c r="H377" s="271"/>
      <c r="I377" s="221"/>
      <c r="J377" s="272"/>
      <c r="K377" s="272"/>
      <c r="L377" s="202"/>
    </row>
    <row r="378" spans="1:12" x14ac:dyDescent="0.35">
      <c r="A378" s="266" t="str">
        <f>IF(AND(ISTEXT(C378),'[1]Identif. projet &amp; instructions'!$B$7="non"),'[1]Identif. projet &amp; instructions'!$B$8,"")</f>
        <v/>
      </c>
      <c r="B378" s="266"/>
      <c r="C378" s="267"/>
      <c r="D378" s="267"/>
      <c r="E378" s="268"/>
      <c r="F378" s="273"/>
      <c r="G378" s="270"/>
      <c r="H378" s="271"/>
      <c r="I378" s="221"/>
      <c r="J378" s="272"/>
      <c r="K378" s="272"/>
      <c r="L378" s="202"/>
    </row>
    <row r="379" spans="1:12" x14ac:dyDescent="0.35">
      <c r="A379" s="266" t="str">
        <f>IF(AND(ISTEXT(C379),'[1]Identif. projet &amp; instructions'!$B$7="non"),'[1]Identif. projet &amp; instructions'!$B$8,"")</f>
        <v/>
      </c>
      <c r="B379" s="266"/>
      <c r="C379" s="267"/>
      <c r="D379" s="267"/>
      <c r="E379" s="268"/>
      <c r="F379" s="273"/>
      <c r="G379" s="270"/>
      <c r="H379" s="271"/>
      <c r="I379" s="221"/>
      <c r="J379" s="272"/>
      <c r="K379" s="272"/>
      <c r="L379" s="202"/>
    </row>
    <row r="380" spans="1:12" x14ac:dyDescent="0.35">
      <c r="A380" s="266"/>
      <c r="B380" s="266"/>
      <c r="C380" s="267"/>
      <c r="D380" s="267"/>
      <c r="E380" s="268"/>
      <c r="F380" s="273"/>
      <c r="G380" s="270"/>
      <c r="H380" s="271"/>
      <c r="I380" s="221"/>
      <c r="J380" s="272"/>
      <c r="K380" s="272"/>
      <c r="L380" s="202"/>
    </row>
    <row r="381" spans="1:12" x14ac:dyDescent="0.35">
      <c r="A381" s="266" t="str">
        <f>IF(AND(ISTEXT(C381),'[1]Identif. projet &amp; instructions'!$B$7="non"),'[1]Identif. projet &amp; instructions'!$B$8,"")</f>
        <v/>
      </c>
      <c r="B381" s="266"/>
      <c r="C381" s="267"/>
      <c r="D381" s="267"/>
      <c r="E381" s="268"/>
      <c r="F381" s="273"/>
      <c r="G381" s="270"/>
      <c r="H381" s="271"/>
      <c r="I381" s="221"/>
      <c r="J381" s="272"/>
      <c r="K381" s="272"/>
      <c r="L381" s="202"/>
    </row>
    <row r="382" spans="1:12" x14ac:dyDescent="0.35">
      <c r="A382" s="266" t="str">
        <f>IF(AND(ISTEXT(C382),'[1]Identif. projet &amp; instructions'!$B$7="non"),'[1]Identif. projet &amp; instructions'!$B$8,"")</f>
        <v/>
      </c>
      <c r="B382" s="266"/>
      <c r="C382" s="267"/>
      <c r="D382" s="267"/>
      <c r="E382" s="268"/>
      <c r="F382" s="273"/>
      <c r="G382" s="270"/>
      <c r="H382" s="271"/>
      <c r="I382" s="221"/>
      <c r="J382" s="272"/>
      <c r="K382" s="272"/>
      <c r="L382" s="202"/>
    </row>
    <row r="383" spans="1:12" x14ac:dyDescent="0.35">
      <c r="A383" s="266" t="str">
        <f>IF(AND(ISTEXT(C383),'[1]Identif. projet &amp; instructions'!$B$7="non"),'[1]Identif. projet &amp; instructions'!$B$8,"")</f>
        <v/>
      </c>
      <c r="B383" s="266"/>
      <c r="C383" s="267"/>
      <c r="D383" s="267"/>
      <c r="E383" s="268"/>
      <c r="F383" s="273"/>
      <c r="G383" s="270"/>
      <c r="H383" s="271"/>
      <c r="I383" s="221"/>
      <c r="J383" s="272"/>
      <c r="K383" s="272"/>
      <c r="L383" s="202"/>
    </row>
    <row r="384" spans="1:12" x14ac:dyDescent="0.35">
      <c r="A384" s="266" t="str">
        <f>IF(AND(ISTEXT(C384),'[1]Identif. projet &amp; instructions'!$B$7="non"),'[1]Identif. projet &amp; instructions'!$B$8,"")</f>
        <v/>
      </c>
      <c r="B384" s="266"/>
      <c r="C384" s="267"/>
      <c r="D384" s="267"/>
      <c r="E384" s="268"/>
      <c r="F384" s="273"/>
      <c r="G384" s="270"/>
      <c r="H384" s="271"/>
      <c r="I384" s="221"/>
      <c r="J384" s="272"/>
      <c r="K384" s="272"/>
      <c r="L384" s="202"/>
    </row>
    <row r="385" spans="1:12" x14ac:dyDescent="0.35">
      <c r="A385" s="266" t="str">
        <f>IF(AND(ISTEXT(C385),'[1]Identif. projet &amp; instructions'!$B$7="non"),'[1]Identif. projet &amp; instructions'!$B$8,"")</f>
        <v/>
      </c>
      <c r="B385" s="266"/>
      <c r="C385" s="267"/>
      <c r="D385" s="267"/>
      <c r="E385" s="268"/>
      <c r="F385" s="273"/>
      <c r="G385" s="270"/>
      <c r="H385" s="271"/>
      <c r="I385" s="221"/>
      <c r="J385" s="272"/>
      <c r="K385" s="272"/>
      <c r="L385" s="202"/>
    </row>
    <row r="386" spans="1:12" x14ac:dyDescent="0.35">
      <c r="A386" s="266" t="str">
        <f>IF(AND(ISTEXT(C386),'[1]Identif. projet &amp; instructions'!$B$7="non"),'[1]Identif. projet &amp; instructions'!$B$8,"")</f>
        <v/>
      </c>
      <c r="B386" s="266"/>
      <c r="C386" s="267"/>
      <c r="D386" s="267"/>
      <c r="E386" s="268"/>
      <c r="F386" s="273"/>
      <c r="G386" s="270"/>
      <c r="H386" s="271"/>
      <c r="I386" s="221"/>
      <c r="J386" s="272"/>
      <c r="K386" s="272"/>
      <c r="L386" s="202"/>
    </row>
    <row r="387" spans="1:12" x14ac:dyDescent="0.35">
      <c r="A387" s="266" t="str">
        <f>IF(AND(ISTEXT(C387),'[1]Identif. projet &amp; instructions'!$B$7="non"),'[1]Identif. projet &amp; instructions'!$B$8,"")</f>
        <v/>
      </c>
      <c r="B387" s="266"/>
      <c r="C387" s="267"/>
      <c r="D387" s="267"/>
      <c r="E387" s="268"/>
      <c r="F387" s="273"/>
      <c r="G387" s="270"/>
      <c r="H387" s="271"/>
      <c r="I387" s="221"/>
      <c r="J387" s="272"/>
      <c r="K387" s="272"/>
      <c r="L387" s="202"/>
    </row>
    <row r="388" spans="1:12" x14ac:dyDescent="0.35">
      <c r="A388" s="266" t="str">
        <f>IF(AND(ISTEXT(C388),'[1]Identif. projet &amp; instructions'!$B$7="non"),'[1]Identif. projet &amp; instructions'!$B$8,"")</f>
        <v/>
      </c>
      <c r="B388" s="266"/>
      <c r="C388" s="267"/>
      <c r="D388" s="267"/>
      <c r="E388" s="268"/>
      <c r="F388" s="273"/>
      <c r="G388" s="270"/>
      <c r="H388" s="271"/>
      <c r="I388" s="221"/>
      <c r="J388" s="272"/>
      <c r="K388" s="272"/>
      <c r="L388" s="202"/>
    </row>
    <row r="389" spans="1:12" x14ac:dyDescent="0.35">
      <c r="A389" s="266" t="str">
        <f>IF(AND(ISTEXT(C389),'[1]Identif. projet &amp; instructions'!$B$7="non"),'[1]Identif. projet &amp; instructions'!$B$8,"")</f>
        <v/>
      </c>
      <c r="B389" s="266"/>
      <c r="C389" s="267"/>
      <c r="D389" s="267"/>
      <c r="E389" s="268"/>
      <c r="F389" s="273"/>
      <c r="G389" s="270"/>
      <c r="H389" s="271"/>
      <c r="I389" s="221"/>
      <c r="J389" s="272"/>
      <c r="K389" s="272"/>
      <c r="L389" s="202"/>
    </row>
    <row r="390" spans="1:12" x14ac:dyDescent="0.35">
      <c r="A390" s="266" t="str">
        <f>IF(AND(ISTEXT(C390),'[1]Identif. projet &amp; instructions'!$B$7="non"),'[1]Identif. projet &amp; instructions'!$B$8,"")</f>
        <v/>
      </c>
      <c r="B390" s="266"/>
      <c r="C390" s="267"/>
      <c r="D390" s="267"/>
      <c r="E390" s="268"/>
      <c r="F390" s="273"/>
      <c r="G390" s="270"/>
      <c r="H390" s="271"/>
      <c r="I390" s="221"/>
      <c r="J390" s="272"/>
      <c r="K390" s="272"/>
      <c r="L390" s="202"/>
    </row>
    <row r="391" spans="1:12" x14ac:dyDescent="0.35">
      <c r="A391" s="266" t="str">
        <f>IF(AND(ISTEXT(C391),'[1]Identif. projet &amp; instructions'!$B$7="non"),'[1]Identif. projet &amp; instructions'!$B$8,"")</f>
        <v/>
      </c>
      <c r="B391" s="266"/>
      <c r="C391" s="267"/>
      <c r="D391" s="267"/>
      <c r="E391" s="268"/>
      <c r="F391" s="273"/>
      <c r="G391" s="270"/>
      <c r="H391" s="271"/>
      <c r="I391" s="221"/>
      <c r="J391" s="272"/>
      <c r="K391" s="272"/>
      <c r="L391" s="202"/>
    </row>
    <row r="392" spans="1:12" x14ac:dyDescent="0.35">
      <c r="A392" s="266" t="str">
        <f>IF(AND(ISTEXT(C392),'[1]Identif. projet &amp; instructions'!$B$7="non"),'[1]Identif. projet &amp; instructions'!$B$8,"")</f>
        <v/>
      </c>
      <c r="B392" s="266"/>
      <c r="C392" s="267"/>
      <c r="D392" s="267"/>
      <c r="E392" s="268"/>
      <c r="F392" s="273"/>
      <c r="G392" s="270"/>
      <c r="H392" s="271"/>
      <c r="I392" s="221"/>
      <c r="J392" s="272"/>
      <c r="K392" s="272"/>
      <c r="L392" s="202"/>
    </row>
    <row r="393" spans="1:12" x14ac:dyDescent="0.35">
      <c r="A393" s="266" t="str">
        <f>IF(AND(ISTEXT(C393),'[1]Identif. projet &amp; instructions'!$B$7="non"),'[1]Identif. projet &amp; instructions'!$B$8,"")</f>
        <v/>
      </c>
      <c r="B393" s="266"/>
      <c r="C393" s="267"/>
      <c r="D393" s="267"/>
      <c r="E393" s="268"/>
      <c r="F393" s="273"/>
      <c r="G393" s="270"/>
      <c r="H393" s="271"/>
      <c r="I393" s="221"/>
      <c r="J393" s="272"/>
      <c r="K393" s="272"/>
      <c r="L393" s="202"/>
    </row>
    <row r="394" spans="1:12" x14ac:dyDescent="0.35">
      <c r="A394" s="266" t="str">
        <f>IF(AND(ISTEXT(C394),'[1]Identif. projet &amp; instructions'!$B$7="non"),'[1]Identif. projet &amp; instructions'!$B$8,"")</f>
        <v/>
      </c>
      <c r="B394" s="266"/>
      <c r="C394" s="267"/>
      <c r="D394" s="267"/>
      <c r="E394" s="268"/>
      <c r="F394" s="273"/>
      <c r="G394" s="270"/>
      <c r="H394" s="271"/>
      <c r="I394" s="221"/>
      <c r="J394" s="272"/>
      <c r="K394" s="272"/>
      <c r="L394" s="202"/>
    </row>
    <row r="395" spans="1:12" x14ac:dyDescent="0.35">
      <c r="A395" s="266" t="str">
        <f>IF(AND(ISTEXT(C395),'[1]Identif. projet &amp; instructions'!$B$7="non"),'[1]Identif. projet &amp; instructions'!$B$8,"")</f>
        <v/>
      </c>
      <c r="B395" s="266"/>
      <c r="C395" s="267"/>
      <c r="D395" s="267"/>
      <c r="E395" s="268"/>
      <c r="F395" s="273"/>
      <c r="G395" s="270"/>
      <c r="H395" s="271"/>
      <c r="I395" s="221"/>
      <c r="J395" s="272"/>
      <c r="K395" s="272"/>
      <c r="L395" s="202"/>
    </row>
    <row r="396" spans="1:12" x14ac:dyDescent="0.35">
      <c r="A396" s="266" t="str">
        <f>IF(AND(ISTEXT(C396),'[1]Identif. projet &amp; instructions'!$B$7="non"),'[1]Identif. projet &amp; instructions'!$B$8,"")</f>
        <v/>
      </c>
      <c r="B396" s="266"/>
      <c r="C396" s="267"/>
      <c r="D396" s="267"/>
      <c r="E396" s="268"/>
      <c r="F396" s="273"/>
      <c r="G396" s="270"/>
      <c r="H396" s="271"/>
      <c r="I396" s="221"/>
      <c r="J396" s="272"/>
      <c r="K396" s="272"/>
      <c r="L396" s="202"/>
    </row>
    <row r="397" spans="1:12" x14ac:dyDescent="0.35">
      <c r="A397" s="266" t="str">
        <f>IF(AND(ISTEXT(C397),'[1]Identif. projet &amp; instructions'!$B$7="non"),'[1]Identif. projet &amp; instructions'!$B$8,"")</f>
        <v/>
      </c>
      <c r="B397" s="266"/>
      <c r="C397" s="267"/>
      <c r="D397" s="267"/>
      <c r="E397" s="268"/>
      <c r="F397" s="273"/>
      <c r="G397" s="270"/>
      <c r="H397" s="271"/>
      <c r="I397" s="221"/>
      <c r="J397" s="272"/>
      <c r="K397" s="272"/>
      <c r="L397" s="202"/>
    </row>
    <row r="398" spans="1:12" x14ac:dyDescent="0.35">
      <c r="A398" s="266" t="str">
        <f>IF(AND(ISTEXT(C398),'[1]Identif. projet &amp; instructions'!$B$7="non"),'[1]Identif. projet &amp; instructions'!$B$8,"")</f>
        <v/>
      </c>
      <c r="B398" s="266"/>
      <c r="C398" s="267"/>
      <c r="D398" s="267"/>
      <c r="E398" s="268"/>
      <c r="F398" s="273"/>
      <c r="G398" s="279"/>
      <c r="H398" s="280"/>
      <c r="I398" s="281"/>
      <c r="J398" s="272"/>
      <c r="K398" s="272"/>
      <c r="L398" s="202"/>
    </row>
    <row r="399" spans="1:12" x14ac:dyDescent="0.4">
      <c r="G399" s="260" t="s">
        <v>342</v>
      </c>
      <c r="H399" s="232">
        <f>SUM(H2:H398)</f>
        <v>0</v>
      </c>
      <c r="I399" s="232">
        <f>SUM(I2:I398)</f>
        <v>0</v>
      </c>
      <c r="J399" s="282">
        <f>SUM(J2:J398)</f>
        <v>0</v>
      </c>
      <c r="K399" s="282">
        <f>SUM(K2:K398)</f>
        <v>0</v>
      </c>
      <c r="L399" s="233"/>
    </row>
  </sheetData>
  <autoFilter ref="A1:K399" xr:uid="{E7002314-11CD-4991-A486-55F462CD85FD}"/>
  <conditionalFormatting sqref="I2:I398">
    <cfRule type="expression" dxfId="3" priority="4">
      <formula>OR(LEFT($C2,3)="604",LEFT($C2,3)="622")</formula>
    </cfRule>
  </conditionalFormatting>
  <conditionalFormatting sqref="J2:J398">
    <cfRule type="expression" dxfId="2" priority="3">
      <formula>OR($J2&lt;$H2,$J2&gt;$H2)</formula>
    </cfRule>
  </conditionalFormatting>
  <conditionalFormatting sqref="K2:K398">
    <cfRule type="expression" dxfId="1" priority="2">
      <formula>OR($K2&lt;$I2,$K2&gt;$I2)</formula>
    </cfRule>
  </conditionalFormatting>
  <conditionalFormatting sqref="L2:L398">
    <cfRule type="expression" dxfId="0" priority="1">
      <formula>OR($J2&lt;$H2,$J2&gt;$H2,$K2&lt;$I2,$K2&gt;$I2)</formula>
    </cfRule>
  </conditionalFormatting>
  <pageMargins left="0.70866141732283472" right="0.70866141732283472" top="0.43307086614173229" bottom="0.39370078740157483" header="0.31496062992125984" footer="0.31496062992125984"/>
  <pageSetup paperSize="9" scale="85"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A5B5FBCA-DFEC-4B1F-B481-6ED70D48B577}">
          <x14:formula1>
            <xm:f>Table!$D$2:$D$14</xm:f>
          </x14:formula1>
          <xm:sqref>C2:C398</xm:sqref>
        </x14:dataValidation>
        <x14:dataValidation type="list" allowBlank="1" showInputMessage="1" showErrorMessage="1" xr:uid="{E8E1D789-4038-4E7D-BBC2-8E9D8EA36EA3}">
          <x14:formula1>
            <xm:f>Table!$F$18:$F$20</xm:f>
          </x14:formula1>
          <xm:sqref>B2:B398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CAF08-C09F-4ED4-97EE-E4DD10ED62FA}">
  <sheetPr>
    <tabColor rgb="FFFFFFCC"/>
    <pageSetUpPr fitToPage="1"/>
  </sheetPr>
  <dimension ref="A1:R56"/>
  <sheetViews>
    <sheetView workbookViewId="0">
      <selection activeCell="K11" sqref="K11:Q25"/>
    </sheetView>
  </sheetViews>
  <sheetFormatPr baseColWidth="10" defaultRowHeight="14.5" x14ac:dyDescent="0.35"/>
  <cols>
    <col min="1" max="1" width="42.81640625" customWidth="1"/>
    <col min="3" max="3" width="18.1796875" bestFit="1" customWidth="1"/>
    <col min="4" max="9" width="42.453125" customWidth="1"/>
    <col min="10" max="12" width="42.453125" hidden="1" customWidth="1"/>
    <col min="13" max="13" width="42.453125" customWidth="1"/>
  </cols>
  <sheetData>
    <row r="1" spans="1:17" ht="63" customHeight="1" x14ac:dyDescent="0.35">
      <c r="A1" s="56"/>
      <c r="B1" s="498" t="str">
        <f>"COMPTE D'EMPLOIS RESSOURCES après validation CCCA-BTP- Projet "&amp;'Identif. projet &amp; instructions'!B5</f>
        <v xml:space="preserve">COMPTE D'EMPLOIS RESSOURCES après validation CCCA-BTP- Projet </v>
      </c>
      <c r="C1" s="498"/>
      <c r="D1" s="498"/>
      <c r="E1" s="498"/>
      <c r="F1" s="498"/>
      <c r="G1" s="498"/>
      <c r="H1" s="498"/>
      <c r="I1" s="498"/>
      <c r="J1" s="498"/>
      <c r="K1" s="498"/>
      <c r="L1" s="498"/>
      <c r="M1" s="498"/>
      <c r="N1" s="498"/>
      <c r="O1" s="57"/>
      <c r="P1" s="57"/>
      <c r="Q1" s="57"/>
    </row>
    <row r="2" spans="1:17" ht="36" x14ac:dyDescent="0.65">
      <c r="A2" s="58"/>
      <c r="B2" s="58"/>
      <c r="C2" s="59"/>
      <c r="D2" s="58"/>
      <c r="E2" s="60"/>
      <c r="F2" s="59"/>
      <c r="G2" s="61" t="s">
        <v>80</v>
      </c>
      <c r="H2" s="197">
        <f>'[1]Identif. projet &amp; instructions'!$D$8</f>
        <v>0</v>
      </c>
      <c r="I2" s="197"/>
      <c r="J2" s="59"/>
      <c r="K2" s="59"/>
      <c r="L2" s="59"/>
      <c r="M2" s="59"/>
      <c r="N2" s="62">
        <f>'[1]Identif. projet &amp; instructions'!B8</f>
        <v>0</v>
      </c>
      <c r="P2" s="57"/>
      <c r="Q2" s="57"/>
    </row>
    <row r="3" spans="1:17" ht="36" x14ac:dyDescent="0.5">
      <c r="A3" s="63"/>
      <c r="B3" s="63"/>
      <c r="C3" s="63"/>
      <c r="D3" s="63"/>
      <c r="E3" s="63"/>
      <c r="F3" s="63"/>
      <c r="G3" s="63"/>
      <c r="H3" s="63"/>
      <c r="I3" s="63"/>
      <c r="J3" s="63"/>
      <c r="K3" s="63"/>
      <c r="L3" s="63"/>
      <c r="M3" s="63"/>
      <c r="N3" s="63"/>
      <c r="P3" s="57"/>
      <c r="Q3" s="57"/>
    </row>
    <row r="4" spans="1:17" ht="36" x14ac:dyDescent="0.5">
      <c r="A4" s="63"/>
      <c r="B4" s="63"/>
      <c r="C4" s="63"/>
      <c r="D4" s="63"/>
      <c r="E4" s="63"/>
      <c r="F4" s="63"/>
      <c r="G4" s="63"/>
      <c r="H4" s="63"/>
      <c r="I4" s="63"/>
      <c r="J4" s="63"/>
      <c r="K4" s="63"/>
      <c r="L4" s="63"/>
      <c r="M4" s="63"/>
      <c r="N4" s="63"/>
      <c r="P4" s="57"/>
      <c r="Q4" s="57"/>
    </row>
    <row r="5" spans="1:17" ht="36" x14ac:dyDescent="0.5">
      <c r="A5" s="63"/>
      <c r="B5" s="63"/>
      <c r="C5" s="63"/>
      <c r="D5" s="63"/>
      <c r="E5" s="63"/>
      <c r="F5" s="63"/>
      <c r="G5" s="63"/>
      <c r="H5" s="63"/>
      <c r="I5" s="63"/>
      <c r="J5" s="63"/>
      <c r="K5" s="63"/>
      <c r="L5" s="63"/>
      <c r="M5" s="63"/>
      <c r="N5" s="63"/>
      <c r="P5" s="57"/>
      <c r="Q5" s="57"/>
    </row>
    <row r="6" spans="1:17" ht="21.5" thickBot="1" x14ac:dyDescent="0.55000000000000004">
      <c r="A6" s="63"/>
      <c r="B6" s="63"/>
      <c r="C6" s="63"/>
      <c r="D6" s="63"/>
      <c r="E6" s="63"/>
      <c r="F6" s="63"/>
      <c r="G6" s="63"/>
      <c r="H6" s="63"/>
      <c r="I6" s="63"/>
      <c r="J6" s="63"/>
      <c r="K6" s="63"/>
      <c r="L6" s="63"/>
      <c r="M6" s="63"/>
      <c r="N6" s="63"/>
      <c r="Q6" s="64"/>
    </row>
    <row r="7" spans="1:17" ht="19" thickBot="1" x14ac:dyDescent="0.4">
      <c r="A7" s="92" t="s">
        <v>81</v>
      </c>
      <c r="B7" s="93"/>
      <c r="C7" s="93"/>
      <c r="D7" s="93"/>
      <c r="E7" s="93"/>
      <c r="F7" s="93"/>
      <c r="G7" s="93"/>
      <c r="H7" s="93"/>
      <c r="I7" s="93"/>
      <c r="J7" s="93"/>
      <c r="K7" s="93"/>
      <c r="L7" s="93"/>
      <c r="M7" s="94"/>
      <c r="N7" s="12"/>
      <c r="O7" s="64"/>
    </row>
    <row r="8" spans="1:17" ht="89.5" customHeight="1" thickBot="1" x14ac:dyDescent="0.4">
      <c r="A8" s="191" t="s">
        <v>82</v>
      </c>
      <c r="B8" s="192"/>
      <c r="C8" s="193"/>
      <c r="D8" s="65" t="s">
        <v>348</v>
      </c>
      <c r="E8" s="66" t="s">
        <v>360</v>
      </c>
      <c r="F8" s="67"/>
      <c r="G8" s="67"/>
      <c r="H8" s="67"/>
      <c r="I8" s="67"/>
      <c r="J8" s="67"/>
      <c r="K8" s="67"/>
      <c r="L8" s="67"/>
      <c r="M8" s="67" t="s">
        <v>349</v>
      </c>
      <c r="P8" s="64"/>
    </row>
    <row r="9" spans="1:17" x14ac:dyDescent="0.35">
      <c r="A9" s="502" t="s">
        <v>74</v>
      </c>
      <c r="B9" s="503"/>
      <c r="C9" s="504"/>
      <c r="D9" s="72">
        <f>'2.Plan de financement'!D16</f>
        <v>0</v>
      </c>
      <c r="E9" s="72" t="e">
        <f>'2.Plan de financement'!#REF!</f>
        <v>#REF!</v>
      </c>
      <c r="F9" s="74"/>
      <c r="G9" s="74"/>
      <c r="H9" s="74"/>
      <c r="I9" s="74"/>
      <c r="J9" s="74"/>
      <c r="K9" s="74"/>
      <c r="L9" s="74"/>
      <c r="M9" s="74">
        <f>(F9+G9+H9+I9)-D9</f>
        <v>0</v>
      </c>
      <c r="N9" s="71"/>
      <c r="P9" s="64"/>
    </row>
    <row r="10" spans="1:17" ht="15" thickBot="1" x14ac:dyDescent="0.4">
      <c r="A10" s="505" t="s">
        <v>75</v>
      </c>
      <c r="B10" s="506"/>
      <c r="C10" s="507"/>
      <c r="D10" s="72">
        <f>'2.Plan de financement'!D17</f>
        <v>0</v>
      </c>
      <c r="E10" s="198" t="e">
        <f>'2.Plan de financement'!#REF!</f>
        <v>#REF!</v>
      </c>
      <c r="F10" s="80"/>
      <c r="G10" s="80"/>
      <c r="H10" s="80"/>
      <c r="I10" s="80"/>
      <c r="J10" s="80"/>
      <c r="K10" s="80"/>
      <c r="L10" s="80"/>
      <c r="M10" s="80">
        <f t="shared" ref="M10:M15" si="0">(F10+G10+H10+I10)-D10</f>
        <v>0</v>
      </c>
      <c r="N10" s="71" t="e">
        <f>IF(E10=SUM(F11:L12,#REF!,#REF!),"ok","erreur")</f>
        <v>#REF!</v>
      </c>
      <c r="P10" s="64"/>
    </row>
    <row r="11" spans="1:17" ht="14.5" customHeight="1" thickBot="1" x14ac:dyDescent="0.4">
      <c r="A11" s="508" t="s">
        <v>79</v>
      </c>
      <c r="B11" s="509"/>
      <c r="C11" s="510"/>
      <c r="D11" s="68">
        <f>D9+D10</f>
        <v>0</v>
      </c>
      <c r="E11" s="68" t="e">
        <f>E9+E10</f>
        <v>#REF!</v>
      </c>
      <c r="F11" s="69"/>
      <c r="G11" s="69"/>
      <c r="H11" s="69"/>
      <c r="I11" s="69"/>
      <c r="J11" s="69"/>
      <c r="K11" s="69"/>
      <c r="L11" s="69"/>
      <c r="M11" s="209">
        <f t="shared" si="0"/>
        <v>0</v>
      </c>
      <c r="N11" s="71" t="e">
        <f t="shared" ref="N11:N13" si="1">IF(E11=SUM(F11:L11),"ok","erreur")</f>
        <v>#REF!</v>
      </c>
      <c r="P11" s="64"/>
    </row>
    <row r="12" spans="1:17" x14ac:dyDescent="0.35">
      <c r="A12" s="511" t="s">
        <v>78</v>
      </c>
      <c r="B12" s="512"/>
      <c r="C12" s="513"/>
      <c r="D12" s="199">
        <f>'2.Plan de financement'!D19</f>
        <v>0</v>
      </c>
      <c r="E12" s="199" t="e">
        <f>'2.Plan de financement'!#REF!</f>
        <v>#REF!</v>
      </c>
      <c r="F12" s="89"/>
      <c r="G12" s="89"/>
      <c r="H12" s="89"/>
      <c r="I12" s="89"/>
      <c r="J12" s="89"/>
      <c r="K12" s="89"/>
      <c r="L12" s="89"/>
      <c r="M12" s="89">
        <f t="shared" si="0"/>
        <v>0</v>
      </c>
      <c r="N12" s="71" t="e">
        <f t="shared" si="1"/>
        <v>#REF!</v>
      </c>
      <c r="O12" s="24"/>
      <c r="P12" s="24"/>
    </row>
    <row r="13" spans="1:17" s="77" customFormat="1" x14ac:dyDescent="0.35">
      <c r="A13" s="514" t="s">
        <v>76</v>
      </c>
      <c r="B13" s="515"/>
      <c r="C13" s="516"/>
      <c r="D13" s="199">
        <f>'2.Plan de financement'!D20</f>
        <v>0</v>
      </c>
      <c r="E13" s="199" t="e">
        <f>'2.Plan de financement'!#REF!</f>
        <v>#REF!</v>
      </c>
      <c r="F13" s="75"/>
      <c r="G13" s="75"/>
      <c r="H13" s="75"/>
      <c r="I13" s="75"/>
      <c r="J13" s="75"/>
      <c r="K13" s="75"/>
      <c r="L13" s="75"/>
      <c r="M13" s="76">
        <f t="shared" si="0"/>
        <v>0</v>
      </c>
      <c r="N13" s="71" t="e">
        <f t="shared" si="1"/>
        <v>#REF!</v>
      </c>
      <c r="P13" s="78"/>
    </row>
    <row r="14" spans="1:17" ht="15" thickBot="1" x14ac:dyDescent="0.4">
      <c r="A14" s="505" t="s">
        <v>77</v>
      </c>
      <c r="B14" s="506"/>
      <c r="C14" s="507"/>
      <c r="D14" s="199" t="e">
        <f>'2.Plan de financement'!#REF!</f>
        <v>#REF!</v>
      </c>
      <c r="E14" s="72" t="e">
        <f>'2.Plan de financement'!#REF!</f>
        <v>#REF!</v>
      </c>
      <c r="F14" s="74"/>
      <c r="G14" s="74"/>
      <c r="H14" s="74"/>
      <c r="I14" s="74"/>
      <c r="J14" s="74"/>
      <c r="K14" s="74"/>
      <c r="L14" s="74"/>
      <c r="M14" s="79" t="e">
        <f t="shared" si="0"/>
        <v>#REF!</v>
      </c>
      <c r="N14" s="71" t="e">
        <f t="shared" ref="N14" si="2">IF(E14=SUM(F14:L14),"ok","erreur")</f>
        <v>#REF!</v>
      </c>
      <c r="P14" s="64"/>
    </row>
    <row r="15" spans="1:17" ht="18" customHeight="1" thickBot="1" x14ac:dyDescent="0.4">
      <c r="A15" s="517" t="s">
        <v>85</v>
      </c>
      <c r="B15" s="518"/>
      <c r="C15" s="519"/>
      <c r="D15" s="81" t="e">
        <f>D11+D12+D13+D14</f>
        <v>#REF!</v>
      </c>
      <c r="E15" s="81" t="e">
        <f>E11+E12+E13+E14</f>
        <v>#REF!</v>
      </c>
      <c r="F15" s="82">
        <f t="shared" ref="F15:L15" si="3">F10+F9</f>
        <v>0</v>
      </c>
      <c r="G15" s="83">
        <f t="shared" si="3"/>
        <v>0</v>
      </c>
      <c r="H15" s="84">
        <f t="shared" si="3"/>
        <v>0</v>
      </c>
      <c r="I15" s="84">
        <f t="shared" si="3"/>
        <v>0</v>
      </c>
      <c r="J15" s="84">
        <f t="shared" si="3"/>
        <v>0</v>
      </c>
      <c r="K15" s="82">
        <f t="shared" si="3"/>
        <v>0</v>
      </c>
      <c r="L15" s="82">
        <f t="shared" si="3"/>
        <v>0</v>
      </c>
      <c r="M15" s="85" t="e">
        <f t="shared" si="0"/>
        <v>#REF!</v>
      </c>
      <c r="N15" s="71" t="e">
        <f>IF(E15='[1]Saisie Dépenses de personnel'!I401+'[1]Saisie Dépenses fonctionnement'!I399,"ok","erreur")</f>
        <v>#REF!</v>
      </c>
      <c r="P15" s="64"/>
    </row>
    <row r="16" spans="1:17" ht="18.5" x14ac:dyDescent="0.35">
      <c r="A16" s="190"/>
      <c r="B16" s="190"/>
      <c r="C16" s="190"/>
      <c r="D16" s="190"/>
      <c r="E16" s="190"/>
      <c r="F16" s="190"/>
      <c r="G16" s="190"/>
      <c r="H16" s="190"/>
      <c r="I16" s="12"/>
    </row>
    <row r="17" spans="1:18" ht="19" thickBot="1" x14ac:dyDescent="0.4">
      <c r="A17" s="86" t="s">
        <v>86</v>
      </c>
      <c r="B17" s="87"/>
      <c r="C17" s="87"/>
      <c r="D17" s="87"/>
      <c r="E17" s="87"/>
      <c r="F17" s="87"/>
      <c r="G17" s="87"/>
      <c r="H17" s="87"/>
      <c r="I17" s="87"/>
      <c r="J17" s="87"/>
      <c r="K17" s="87"/>
      <c r="L17" s="87"/>
      <c r="M17" s="87"/>
    </row>
    <row r="18" spans="1:18" ht="36" customHeight="1" thickBot="1" x14ac:dyDescent="0.4">
      <c r="A18" s="191" t="s">
        <v>82</v>
      </c>
      <c r="B18" s="192"/>
      <c r="C18" s="193"/>
      <c r="D18" s="65" t="s">
        <v>139</v>
      </c>
      <c r="E18" s="66" t="s">
        <v>2</v>
      </c>
      <c r="F18" s="67"/>
      <c r="G18" s="67"/>
      <c r="H18" s="67"/>
      <c r="I18" s="67"/>
      <c r="J18" s="67">
        <f t="shared" ref="J18:L18" si="4">J8</f>
        <v>0</v>
      </c>
      <c r="K18" s="67">
        <f t="shared" si="4"/>
        <v>0</v>
      </c>
      <c r="L18" s="67">
        <f t="shared" si="4"/>
        <v>0</v>
      </c>
      <c r="M18" s="67" t="s">
        <v>84</v>
      </c>
    </row>
    <row r="19" spans="1:18" ht="29.15" customHeight="1" x14ac:dyDescent="0.35">
      <c r="A19" s="194" t="s">
        <v>87</v>
      </c>
      <c r="B19" s="195"/>
      <c r="C19" s="196"/>
      <c r="D19" s="88">
        <f>'2.Plan de financement'!D22</f>
        <v>0</v>
      </c>
      <c r="E19" s="88" t="e">
        <f>'2.Plan de financement'!#REF!</f>
        <v>#REF!</v>
      </c>
      <c r="F19" s="70"/>
      <c r="G19" s="70"/>
      <c r="H19" s="70"/>
      <c r="I19" s="70"/>
      <c r="J19" s="70"/>
      <c r="K19" s="70"/>
      <c r="L19" s="70"/>
      <c r="M19" s="70" t="e">
        <f>IF(OR(ISTEXT(E19),ISBLANK(E19)),"",E19-D19)</f>
        <v>#REF!</v>
      </c>
      <c r="N19" s="71" t="e">
        <f>IF(OR(ISTEXT(E19),ISBLANK(E19)),"",IF(E19=SUM(F19:L19),"ok","erreur"))</f>
        <v>#REF!</v>
      </c>
      <c r="P19" s="64"/>
    </row>
    <row r="20" spans="1:18" x14ac:dyDescent="0.35">
      <c r="A20" s="499"/>
      <c r="B20" s="500"/>
      <c r="C20" s="501"/>
      <c r="D20" s="72"/>
      <c r="E20" s="72">
        <v>2000</v>
      </c>
      <c r="F20" s="74"/>
      <c r="G20" s="74"/>
      <c r="H20" s="74"/>
      <c r="I20" s="74"/>
      <c r="J20" s="74"/>
      <c r="K20" s="74"/>
      <c r="L20" s="74"/>
      <c r="M20" s="74">
        <f>IF(OR(ISTEXT(E20),ISBLANK(E20)),"",E20-D20)</f>
        <v>2000</v>
      </c>
      <c r="N20" s="71" t="str">
        <f>IF(OR(ISTEXT(E20),ISBLANK(E20)),"",IF(E20=SUM(F20:L20),"ok","erreur"))</f>
        <v>erreur</v>
      </c>
      <c r="P20" s="64"/>
    </row>
    <row r="21" spans="1:18" x14ac:dyDescent="0.35">
      <c r="A21" s="499"/>
      <c r="B21" s="500"/>
      <c r="C21" s="501"/>
      <c r="D21" s="72"/>
      <c r="E21" s="72">
        <v>6500</v>
      </c>
      <c r="F21" s="89"/>
      <c r="G21" s="89"/>
      <c r="H21" s="89"/>
      <c r="I21" s="89"/>
      <c r="J21" s="89"/>
      <c r="K21" s="89"/>
      <c r="L21" s="89"/>
      <c r="M21" s="89">
        <f t="shared" ref="M21:M34" si="5">IF(OR(ISTEXT(E21),ISBLANK(E21)),"",E21-D21)</f>
        <v>6500</v>
      </c>
      <c r="N21" s="71" t="str">
        <f t="shared" ref="N21:N33" si="6">IF(OR(ISTEXT(E21),ISBLANK(E21)),"",IF(E21=SUM(F21:L21),"ok","erreur"))</f>
        <v>erreur</v>
      </c>
      <c r="R21" s="90"/>
    </row>
    <row r="22" spans="1:18" x14ac:dyDescent="0.35">
      <c r="A22" s="499"/>
      <c r="B22" s="500"/>
      <c r="C22" s="501"/>
      <c r="D22" s="72"/>
      <c r="E22" s="72">
        <v>31500</v>
      </c>
      <c r="F22" s="89"/>
      <c r="G22" s="89"/>
      <c r="H22" s="89"/>
      <c r="I22" s="89"/>
      <c r="J22" s="89"/>
      <c r="K22" s="89"/>
      <c r="L22" s="89"/>
      <c r="M22" s="89">
        <f t="shared" si="5"/>
        <v>31500</v>
      </c>
      <c r="N22" s="71" t="str">
        <f t="shared" si="6"/>
        <v>erreur</v>
      </c>
      <c r="R22" s="90"/>
    </row>
    <row r="23" spans="1:18" x14ac:dyDescent="0.35">
      <c r="A23" s="200"/>
      <c r="B23" s="162"/>
      <c r="C23" s="163"/>
      <c r="D23" s="72">
        <f>'[1]Cpt Emplois Ressources PORTEUR'!D28</f>
        <v>0</v>
      </c>
      <c r="E23" s="73"/>
      <c r="F23" s="89"/>
      <c r="G23" s="89"/>
      <c r="H23" s="89"/>
      <c r="I23" s="89"/>
      <c r="J23" s="89"/>
      <c r="K23" s="89"/>
      <c r="L23" s="89"/>
      <c r="M23" s="89" t="str">
        <f t="shared" si="5"/>
        <v/>
      </c>
      <c r="N23" s="71" t="str">
        <f t="shared" si="6"/>
        <v/>
      </c>
      <c r="R23" s="90"/>
    </row>
    <row r="24" spans="1:18" x14ac:dyDescent="0.35">
      <c r="A24" s="200"/>
      <c r="B24" s="162"/>
      <c r="C24" s="163"/>
      <c r="D24" s="72">
        <f>'[1]Cpt Emplois Ressources PORTEUR'!D29</f>
        <v>0</v>
      </c>
      <c r="E24" s="73"/>
      <c r="F24" s="89"/>
      <c r="G24" s="89"/>
      <c r="H24" s="89"/>
      <c r="I24" s="89"/>
      <c r="J24" s="89"/>
      <c r="K24" s="89"/>
      <c r="L24" s="89"/>
      <c r="M24" s="89" t="str">
        <f t="shared" si="5"/>
        <v/>
      </c>
      <c r="N24" s="71" t="str">
        <f t="shared" si="6"/>
        <v/>
      </c>
      <c r="R24" s="90"/>
    </row>
    <row r="25" spans="1:18" x14ac:dyDescent="0.35">
      <c r="A25" s="200"/>
      <c r="B25" s="162"/>
      <c r="C25" s="163"/>
      <c r="D25" s="72">
        <f>'[1]Cpt Emplois Ressources PORTEUR'!D30</f>
        <v>0</v>
      </c>
      <c r="E25" s="73"/>
      <c r="F25" s="89"/>
      <c r="G25" s="89"/>
      <c r="H25" s="89"/>
      <c r="I25" s="89"/>
      <c r="J25" s="89"/>
      <c r="K25" s="89"/>
      <c r="L25" s="89"/>
      <c r="M25" s="89" t="str">
        <f t="shared" si="5"/>
        <v/>
      </c>
      <c r="N25" s="71" t="str">
        <f t="shared" si="6"/>
        <v/>
      </c>
      <c r="R25" s="90"/>
    </row>
    <row r="26" spans="1:18" x14ac:dyDescent="0.35">
      <c r="A26" s="200"/>
      <c r="B26" s="162"/>
      <c r="C26" s="163"/>
      <c r="D26" s="72">
        <f>'[1]Cpt Emplois Ressources PORTEUR'!D31</f>
        <v>0</v>
      </c>
      <c r="E26" s="73"/>
      <c r="F26" s="89"/>
      <c r="G26" s="89"/>
      <c r="H26" s="89"/>
      <c r="I26" s="89"/>
      <c r="J26" s="89"/>
      <c r="K26" s="89"/>
      <c r="L26" s="89"/>
      <c r="M26" s="89" t="str">
        <f t="shared" si="5"/>
        <v/>
      </c>
      <c r="N26" s="71" t="str">
        <f t="shared" si="6"/>
        <v/>
      </c>
      <c r="R26" s="90"/>
    </row>
    <row r="27" spans="1:18" x14ac:dyDescent="0.35">
      <c r="A27" s="161" t="str">
        <f>IF(ISBLANK('[1]Saisie investissements'!B9),"",'[1]Saisie investissements'!B9)</f>
        <v/>
      </c>
      <c r="B27" s="162"/>
      <c r="C27" s="163"/>
      <c r="D27" s="72">
        <f>'[1]Cpt Emplois Ressources PORTEUR'!D32</f>
        <v>0</v>
      </c>
      <c r="E27" s="73"/>
      <c r="F27" s="89"/>
      <c r="G27" s="89"/>
      <c r="H27" s="89"/>
      <c r="I27" s="89"/>
      <c r="J27" s="89"/>
      <c r="K27" s="89"/>
      <c r="L27" s="89"/>
      <c r="M27" s="89" t="str">
        <f t="shared" si="5"/>
        <v/>
      </c>
      <c r="N27" s="71" t="str">
        <f t="shared" si="6"/>
        <v/>
      </c>
      <c r="R27" s="90"/>
    </row>
    <row r="28" spans="1:18" x14ac:dyDescent="0.35">
      <c r="A28" s="161" t="str">
        <f>IF(ISBLANK('[1]Saisie investissements'!B10),"",'[1]Saisie investissements'!B10)</f>
        <v/>
      </c>
      <c r="B28" s="162"/>
      <c r="C28" s="163"/>
      <c r="D28" s="72">
        <f>'[1]Cpt Emplois Ressources PORTEUR'!D33</f>
        <v>0</v>
      </c>
      <c r="E28" s="73"/>
      <c r="F28" s="89"/>
      <c r="G28" s="89"/>
      <c r="H28" s="89"/>
      <c r="I28" s="89"/>
      <c r="J28" s="89"/>
      <c r="K28" s="89"/>
      <c r="L28" s="89"/>
      <c r="M28" s="89" t="str">
        <f t="shared" si="5"/>
        <v/>
      </c>
      <c r="N28" s="71" t="str">
        <f t="shared" si="6"/>
        <v/>
      </c>
      <c r="R28" s="90"/>
    </row>
    <row r="29" spans="1:18" x14ac:dyDescent="0.35">
      <c r="A29" s="161" t="str">
        <f>IF(ISBLANK('[1]Saisie investissements'!B11),"",'[1]Saisie investissements'!B11)</f>
        <v/>
      </c>
      <c r="B29" s="162"/>
      <c r="C29" s="163"/>
      <c r="D29" s="72">
        <f>'[1]Cpt Emplois Ressources PORTEUR'!D34</f>
        <v>0</v>
      </c>
      <c r="E29" s="73"/>
      <c r="F29" s="89"/>
      <c r="G29" s="89"/>
      <c r="H29" s="89"/>
      <c r="I29" s="89"/>
      <c r="J29" s="89"/>
      <c r="K29" s="89"/>
      <c r="L29" s="89"/>
      <c r="M29" s="89" t="str">
        <f t="shared" si="5"/>
        <v/>
      </c>
      <c r="N29" s="71" t="str">
        <f t="shared" si="6"/>
        <v/>
      </c>
      <c r="R29" s="90"/>
    </row>
    <row r="30" spans="1:18" x14ac:dyDescent="0.35">
      <c r="A30" s="161" t="str">
        <f>IF(ISBLANK('[1]Saisie investissements'!B12),"",'[1]Saisie investissements'!B12)</f>
        <v/>
      </c>
      <c r="B30" s="162"/>
      <c r="C30" s="163"/>
      <c r="D30" s="72">
        <f>'[1]Cpt Emplois Ressources PORTEUR'!D35</f>
        <v>0</v>
      </c>
      <c r="E30" s="73"/>
      <c r="F30" s="89"/>
      <c r="G30" s="89"/>
      <c r="H30" s="89"/>
      <c r="I30" s="89"/>
      <c r="J30" s="89"/>
      <c r="K30" s="89"/>
      <c r="L30" s="89"/>
      <c r="M30" s="89" t="str">
        <f t="shared" si="5"/>
        <v/>
      </c>
      <c r="N30" s="71" t="str">
        <f t="shared" si="6"/>
        <v/>
      </c>
      <c r="R30" s="90"/>
    </row>
    <row r="31" spans="1:18" x14ac:dyDescent="0.35">
      <c r="A31" s="161" t="str">
        <f>IF(ISBLANK('[1]Saisie investissements'!B13),"",'[1]Saisie investissements'!B13)</f>
        <v/>
      </c>
      <c r="B31" s="162"/>
      <c r="C31" s="163"/>
      <c r="D31" s="72">
        <f>'[1]Cpt Emplois Ressources PORTEUR'!D36</f>
        <v>0</v>
      </c>
      <c r="E31" s="73"/>
      <c r="F31" s="89"/>
      <c r="G31" s="89"/>
      <c r="H31" s="89"/>
      <c r="I31" s="89"/>
      <c r="J31" s="89"/>
      <c r="K31" s="89"/>
      <c r="L31" s="89"/>
      <c r="M31" s="89" t="str">
        <f t="shared" si="5"/>
        <v/>
      </c>
      <c r="N31" s="71" t="str">
        <f t="shared" si="6"/>
        <v/>
      </c>
      <c r="R31" s="90"/>
    </row>
    <row r="32" spans="1:18" x14ac:dyDescent="0.35">
      <c r="A32" s="161" t="str">
        <f>IF(ISBLANK('[1]Saisie investissements'!B14),"",'[1]Saisie investissements'!B14)</f>
        <v/>
      </c>
      <c r="B32" s="162"/>
      <c r="C32" s="163"/>
      <c r="D32" s="72">
        <f>'[1]Cpt Emplois Ressources PORTEUR'!D37</f>
        <v>0</v>
      </c>
      <c r="E32" s="73"/>
      <c r="F32" s="89"/>
      <c r="G32" s="89"/>
      <c r="H32" s="89"/>
      <c r="I32" s="89"/>
      <c r="J32" s="89"/>
      <c r="K32" s="89"/>
      <c r="L32" s="89"/>
      <c r="M32" s="89" t="str">
        <f t="shared" si="5"/>
        <v/>
      </c>
      <c r="N32" s="71" t="str">
        <f t="shared" si="6"/>
        <v/>
      </c>
      <c r="R32" s="90"/>
    </row>
    <row r="33" spans="1:18" ht="15" thickBot="1" x14ac:dyDescent="0.4">
      <c r="A33" s="161" t="str">
        <f>IF(ISBLANK('[1]Saisie investissements'!B15),"",'[1]Saisie investissements'!B15)</f>
        <v/>
      </c>
      <c r="B33" s="162"/>
      <c r="C33" s="163"/>
      <c r="D33" s="72">
        <f>'[1]Cpt Emplois Ressources PORTEUR'!D38</f>
        <v>0</v>
      </c>
      <c r="E33" s="73"/>
      <c r="F33" s="89"/>
      <c r="G33" s="89"/>
      <c r="H33" s="89"/>
      <c r="I33" s="89"/>
      <c r="J33" s="89"/>
      <c r="K33" s="89"/>
      <c r="L33" s="89"/>
      <c r="M33" s="89" t="str">
        <f t="shared" si="5"/>
        <v/>
      </c>
      <c r="N33" s="71" t="str">
        <f t="shared" si="6"/>
        <v/>
      </c>
      <c r="R33" s="90"/>
    </row>
    <row r="34" spans="1:18" ht="18" customHeight="1" thickBot="1" x14ac:dyDescent="0.4">
      <c r="A34" s="187" t="s">
        <v>88</v>
      </c>
      <c r="B34" s="188"/>
      <c r="C34" s="188"/>
      <c r="D34" s="81">
        <f t="shared" ref="D34:L34" si="7">SUM(D20:D33)</f>
        <v>0</v>
      </c>
      <c r="E34" s="81">
        <f t="shared" si="7"/>
        <v>40000</v>
      </c>
      <c r="F34" s="82">
        <f t="shared" si="7"/>
        <v>0</v>
      </c>
      <c r="G34" s="83">
        <f t="shared" si="7"/>
        <v>0</v>
      </c>
      <c r="H34" s="84">
        <f t="shared" si="7"/>
        <v>0</v>
      </c>
      <c r="I34" s="84">
        <f t="shared" si="7"/>
        <v>0</v>
      </c>
      <c r="J34" s="84">
        <f t="shared" si="7"/>
        <v>0</v>
      </c>
      <c r="K34" s="82">
        <f t="shared" si="7"/>
        <v>0</v>
      </c>
      <c r="L34" s="82">
        <f t="shared" si="7"/>
        <v>0</v>
      </c>
      <c r="M34" s="85">
        <f t="shared" si="5"/>
        <v>40000</v>
      </c>
      <c r="N34" s="71" t="str">
        <f>IF(E34=SUM(F20:L33),"ok","erreur")</f>
        <v>erreur</v>
      </c>
      <c r="P34" s="64"/>
    </row>
    <row r="35" spans="1:18" ht="14.5" customHeight="1" x14ac:dyDescent="0.35">
      <c r="A35" s="204" t="s">
        <v>89</v>
      </c>
      <c r="B35" s="189"/>
      <c r="C35" s="189"/>
      <c r="D35" s="91"/>
      <c r="E35" s="12"/>
      <c r="F35" s="12"/>
    </row>
    <row r="36" spans="1:18" ht="18" customHeight="1" x14ac:dyDescent="0.35">
      <c r="A36" s="205"/>
      <c r="B36" s="205"/>
      <c r="C36" s="205"/>
      <c r="D36" s="206"/>
      <c r="E36" s="206"/>
      <c r="F36" s="207"/>
      <c r="G36" s="207"/>
      <c r="H36" s="207"/>
      <c r="I36" s="207"/>
      <c r="J36" s="207"/>
      <c r="K36" s="207"/>
      <c r="L36" s="207"/>
      <c r="M36" s="207"/>
      <c r="N36" s="71"/>
      <c r="P36" s="208"/>
    </row>
    <row r="37" spans="1:18" ht="15" thickBot="1" x14ac:dyDescent="0.4">
      <c r="A37" s="12"/>
      <c r="B37" s="12"/>
      <c r="C37" s="12"/>
      <c r="D37" s="12"/>
      <c r="E37" s="12"/>
      <c r="F37" s="12"/>
      <c r="G37" s="24"/>
      <c r="H37" s="24"/>
      <c r="I37" s="24"/>
      <c r="J37" s="24"/>
      <c r="K37" s="24"/>
      <c r="L37" s="24"/>
      <c r="M37" s="24"/>
      <c r="N37" s="24"/>
    </row>
    <row r="38" spans="1:18" ht="19" thickBot="1" x14ac:dyDescent="0.4">
      <c r="A38" s="92" t="s">
        <v>90</v>
      </c>
      <c r="B38" s="93"/>
      <c r="C38" s="94"/>
      <c r="D38" s="94"/>
      <c r="E38" s="12"/>
      <c r="F38" s="12"/>
    </row>
    <row r="39" spans="1:18" x14ac:dyDescent="0.35">
      <c r="A39" s="95" t="s">
        <v>91</v>
      </c>
      <c r="B39" s="96"/>
      <c r="C39" s="97" t="s">
        <v>83</v>
      </c>
      <c r="D39" s="97" t="s">
        <v>92</v>
      </c>
      <c r="E39" s="12"/>
      <c r="F39" s="98"/>
      <c r="G39" s="99"/>
      <c r="H39" s="99"/>
      <c r="I39" s="99"/>
      <c r="J39" s="99"/>
      <c r="K39" s="99"/>
      <c r="L39" s="99"/>
      <c r="M39" s="100"/>
    </row>
    <row r="40" spans="1:18" ht="15" thickBot="1" x14ac:dyDescent="0.4">
      <c r="A40" s="101" t="s">
        <v>93</v>
      </c>
      <c r="B40" s="102"/>
      <c r="C40" s="103"/>
      <c r="D40" s="103"/>
      <c r="E40" s="104"/>
      <c r="F40" s="105" t="s">
        <v>94</v>
      </c>
      <c r="G40" s="106" cm="1">
        <f t="array" ref="G40:I40">'[1]Identif. projet &amp; instructions'!$D$8:$F$8</f>
        <v>0</v>
      </c>
      <c r="H40">
        <v>0</v>
      </c>
      <c r="I40">
        <v>0</v>
      </c>
      <c r="N40" s="107"/>
    </row>
    <row r="41" spans="1:18" ht="15" thickBot="1" x14ac:dyDescent="0.4">
      <c r="A41" s="101" t="s">
        <v>95</v>
      </c>
      <c r="B41" s="102"/>
      <c r="C41" s="103"/>
      <c r="D41" s="103"/>
      <c r="E41" s="12"/>
      <c r="F41" s="108" t="s">
        <v>96</v>
      </c>
      <c r="G41" s="109"/>
      <c r="H41" s="109"/>
      <c r="I41" s="109"/>
      <c r="L41" s="110" t="e">
        <f>E34+E15</f>
        <v>#REF!</v>
      </c>
      <c r="M41" s="111"/>
    </row>
    <row r="42" spans="1:18" ht="15" customHeight="1" x14ac:dyDescent="0.35">
      <c r="A42" s="101" t="s">
        <v>97</v>
      </c>
      <c r="B42" s="102"/>
      <c r="C42" s="103"/>
      <c r="D42" s="103"/>
      <c r="E42" s="12"/>
      <c r="F42" s="112" t="e">
        <f>IF(L41&lt;'[1]Cpt Emplois Ressources PORTEUR'!L47,"Certaines dépenses n'ont pas été retenues par le CCCA-BTP ( se référer aux onglets de saisie pour le détail), soit :","")</f>
        <v>#REF!</v>
      </c>
      <c r="G42" s="109"/>
      <c r="H42" s="109"/>
      <c r="I42" s="109"/>
      <c r="L42" s="113"/>
      <c r="M42" s="114" t="e">
        <f>IF(L41&lt;'[1]Cpt Emplois Ressources PORTEUR'!L47,'[1]Cpt Emplois Ressources PORTEUR'!$L$47-$L$41,"")</f>
        <v>#REF!</v>
      </c>
    </row>
    <row r="43" spans="1:18" ht="15" thickBot="1" x14ac:dyDescent="0.4">
      <c r="A43" s="101" t="s">
        <v>98</v>
      </c>
      <c r="B43" s="102"/>
      <c r="C43" s="103"/>
      <c r="D43" s="103"/>
      <c r="E43" s="12"/>
      <c r="F43" s="115"/>
      <c r="G43" s="109"/>
      <c r="H43" s="109"/>
      <c r="I43" s="109"/>
      <c r="J43" s="109"/>
      <c r="K43" s="109"/>
      <c r="L43" s="109"/>
      <c r="M43" s="111"/>
    </row>
    <row r="44" spans="1:18" ht="15" thickBot="1" x14ac:dyDescent="0.4">
      <c r="A44" s="101" t="s">
        <v>99</v>
      </c>
      <c r="B44" s="102"/>
      <c r="C44" s="103"/>
      <c r="D44" s="103"/>
      <c r="E44" s="12"/>
      <c r="F44" s="116" t="s">
        <v>100</v>
      </c>
      <c r="G44" s="117"/>
      <c r="H44" s="117"/>
      <c r="I44" s="117"/>
      <c r="J44" s="117"/>
      <c r="K44" s="118"/>
      <c r="L44" s="119" t="e">
        <f>E34/L41</f>
        <v>#REF!</v>
      </c>
      <c r="M44" s="120" t="s">
        <v>101</v>
      </c>
    </row>
    <row r="45" spans="1:18" ht="15.5" x14ac:dyDescent="0.35">
      <c r="A45" s="121" t="s">
        <v>102</v>
      </c>
      <c r="B45" s="102"/>
      <c r="C45" s="122">
        <f>'[1]Identif. projet &amp; instructions'!$D$5</f>
        <v>0</v>
      </c>
      <c r="D45" s="122">
        <f>L51</f>
        <v>0</v>
      </c>
      <c r="E45" s="12"/>
      <c r="F45" s="112" t="str">
        <f>IF(E34&lt;'[1]Cpt Emplois Ressources PORTEUR'!E40,"Certaines dépenses d'investissement n'ont pas été retenues. Se reporter à l'onglet 'investissements' pour plus de détails","")</f>
        <v/>
      </c>
      <c r="G45" s="109"/>
      <c r="H45" s="109"/>
      <c r="I45" s="123"/>
      <c r="J45" s="109"/>
      <c r="K45" s="109"/>
      <c r="L45" s="109"/>
      <c r="M45" s="124"/>
    </row>
    <row r="46" spans="1:18" x14ac:dyDescent="0.35">
      <c r="A46" s="101" t="s">
        <v>103</v>
      </c>
      <c r="B46" s="102"/>
      <c r="C46" s="103">
        <v>0</v>
      </c>
      <c r="D46" s="103">
        <v>0</v>
      </c>
      <c r="E46" s="125"/>
      <c r="F46" s="126"/>
      <c r="G46" s="109"/>
      <c r="H46" s="109"/>
      <c r="I46" s="109"/>
      <c r="J46" s="109"/>
      <c r="K46" s="109"/>
      <c r="L46" s="109"/>
      <c r="M46" s="124"/>
    </row>
    <row r="47" spans="1:18" ht="15" thickBot="1" x14ac:dyDescent="0.4">
      <c r="A47" s="101"/>
      <c r="B47" s="184"/>
      <c r="C47" s="103"/>
      <c r="D47" s="103"/>
      <c r="E47" s="12"/>
      <c r="F47" s="127" t="s">
        <v>104</v>
      </c>
      <c r="G47" s="24"/>
      <c r="H47" s="24"/>
      <c r="I47" s="109"/>
      <c r="J47" s="109"/>
      <c r="K47" s="109"/>
      <c r="L47" s="109"/>
      <c r="M47" s="124"/>
    </row>
    <row r="48" spans="1:18" ht="15" thickBot="1" x14ac:dyDescent="0.4">
      <c r="A48" s="101"/>
      <c r="B48" s="184"/>
      <c r="C48" s="103"/>
      <c r="D48" s="103"/>
      <c r="E48" s="104"/>
      <c r="F48" s="128"/>
      <c r="G48" s="129"/>
      <c r="H48" s="130"/>
      <c r="I48" s="110" t="e">
        <f>E13+#REF!</f>
        <v>#REF!</v>
      </c>
      <c r="K48" s="131" t="s">
        <v>105</v>
      </c>
      <c r="L48" s="132" t="e">
        <f>I48/L41</f>
        <v>#REF!</v>
      </c>
      <c r="M48" s="120" t="s">
        <v>101</v>
      </c>
    </row>
    <row r="49" spans="1:14" x14ac:dyDescent="0.35">
      <c r="A49" s="101"/>
      <c r="B49" s="184"/>
      <c r="C49" s="103"/>
      <c r="D49" s="103"/>
      <c r="E49" s="104"/>
      <c r="F49" s="112" t="e">
        <f>IF(I48&lt;'[1]Cpt Emplois Ressources PORTEUR'!I53,"Certaines dépenses de sous traitance n'ont pas été retenues. Se reporter aux onglets de saisie pour plus de détails","")</f>
        <v>#REF!</v>
      </c>
      <c r="G49" s="109"/>
      <c r="H49" s="109"/>
      <c r="I49" s="109"/>
      <c r="J49" s="109"/>
      <c r="K49" s="109"/>
      <c r="L49" s="24"/>
      <c r="M49" s="124"/>
    </row>
    <row r="50" spans="1:14" ht="15" thickBot="1" x14ac:dyDescent="0.4">
      <c r="A50" s="101"/>
      <c r="B50" s="184"/>
      <c r="C50" s="103"/>
      <c r="D50" s="103"/>
      <c r="E50" s="104"/>
      <c r="F50" s="12"/>
      <c r="G50" s="12"/>
      <c r="H50" s="12"/>
      <c r="M50" s="51"/>
    </row>
    <row r="51" spans="1:14" ht="15" thickBot="1" x14ac:dyDescent="0.4">
      <c r="A51" s="101"/>
      <c r="B51" s="184"/>
      <c r="C51" s="133"/>
      <c r="D51" s="133"/>
      <c r="E51" s="134"/>
      <c r="F51" s="135" t="s">
        <v>106</v>
      </c>
      <c r="G51" s="12"/>
      <c r="H51" s="12"/>
      <c r="I51" s="136" t="str">
        <f>'[1]Identif. projet &amp; instructions'!$F$5</f>
        <v/>
      </c>
      <c r="J51" s="137" t="s">
        <v>107</v>
      </c>
      <c r="M51" s="138"/>
      <c r="N51" s="107"/>
    </row>
    <row r="52" spans="1:14" ht="15" customHeight="1" thickBot="1" x14ac:dyDescent="0.4">
      <c r="A52" s="139" t="s">
        <v>108</v>
      </c>
      <c r="B52" s="140"/>
      <c r="C52" s="141">
        <f>C54-SUM(C40:C51,C53)</f>
        <v>0</v>
      </c>
      <c r="D52" s="141" t="e">
        <f>D54-SUM(D40:D51,D53)</f>
        <v>#REF!</v>
      </c>
      <c r="E52" s="12"/>
      <c r="F52" s="142"/>
      <c r="G52" s="143"/>
      <c r="H52" s="143"/>
      <c r="I52" s="143"/>
      <c r="J52" s="143"/>
      <c r="M52" s="144"/>
      <c r="N52" s="107"/>
    </row>
    <row r="53" spans="1:14" ht="15" thickBot="1" x14ac:dyDescent="0.4">
      <c r="A53" s="145" t="s">
        <v>109</v>
      </c>
      <c r="B53" s="146"/>
      <c r="C53" s="141"/>
      <c r="D53" s="141"/>
      <c r="F53" s="147" t="s">
        <v>110</v>
      </c>
      <c r="M53" s="51"/>
    </row>
    <row r="54" spans="1:14" ht="15" thickBot="1" x14ac:dyDescent="0.4">
      <c r="A54" s="185" t="s">
        <v>57</v>
      </c>
      <c r="B54" s="186"/>
      <c r="C54" s="148">
        <f>'[1]Identif. projet &amp; instructions'!$D$4</f>
        <v>0</v>
      </c>
      <c r="D54" s="148" t="e">
        <f>L41</f>
        <v>#REF!</v>
      </c>
      <c r="E54" s="125"/>
      <c r="F54" s="107"/>
      <c r="M54" s="51"/>
    </row>
    <row r="55" spans="1:14" ht="15" thickBot="1" x14ac:dyDescent="0.4">
      <c r="F55" s="107"/>
      <c r="H55" s="149" t="s">
        <v>111</v>
      </c>
      <c r="I55" s="150" t="e">
        <f>L41*I51</f>
        <v>#REF!</v>
      </c>
      <c r="J55" s="149" t="e">
        <f>IF(I55&gt;C50,"plafonné à ","soit")</f>
        <v>#REF!</v>
      </c>
      <c r="K55" s="151" t="e">
        <f>IF(I55&gt;C45,C45,I55)</f>
        <v>#REF!</v>
      </c>
      <c r="M55" s="51"/>
    </row>
    <row r="56" spans="1:14" ht="15" thickBot="1" x14ac:dyDescent="0.4">
      <c r="F56" s="152"/>
      <c r="G56" s="153"/>
      <c r="H56" s="153"/>
      <c r="I56" s="153"/>
      <c r="J56" s="153"/>
      <c r="K56" s="153"/>
      <c r="L56" s="153"/>
      <c r="M56" s="154"/>
    </row>
  </sheetData>
  <mergeCells count="11">
    <mergeCell ref="B1:N1"/>
    <mergeCell ref="A20:C20"/>
    <mergeCell ref="A21:C21"/>
    <mergeCell ref="A22:C22"/>
    <mergeCell ref="A9:C9"/>
    <mergeCell ref="A10:C10"/>
    <mergeCell ref="A11:C11"/>
    <mergeCell ref="A12:C12"/>
    <mergeCell ref="A13:C13"/>
    <mergeCell ref="A15:C15"/>
    <mergeCell ref="A14:C14"/>
  </mergeCells>
  <phoneticPr fontId="50" type="noConversion"/>
  <pageMargins left="0.7" right="0.39" top="0.17" bottom="0.17" header="0.3" footer="0.3"/>
  <pageSetup paperSize="9" scale="3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DB8D4-E849-4412-9370-77290B829635}">
  <sheetPr>
    <pageSetUpPr fitToPage="1"/>
  </sheetPr>
  <dimension ref="A1:S253"/>
  <sheetViews>
    <sheetView tabSelected="1" zoomScale="70" zoomScaleNormal="70" workbookViewId="0">
      <selection activeCell="C4" sqref="C4"/>
    </sheetView>
  </sheetViews>
  <sheetFormatPr baseColWidth="10" defaultColWidth="10.81640625" defaultRowHeight="13" x14ac:dyDescent="0.3"/>
  <cols>
    <col min="1" max="1" width="6.1796875" style="2" customWidth="1"/>
    <col min="2" max="2" width="48.453125" style="2" customWidth="1"/>
    <col min="3" max="3" width="34.7265625" style="2" customWidth="1"/>
    <col min="4" max="4" width="28.54296875" style="7" customWidth="1"/>
    <col min="5" max="5" width="22.453125" style="2" customWidth="1"/>
    <col min="6" max="6" width="20.453125" style="2" customWidth="1"/>
    <col min="7" max="13" width="15" style="2" customWidth="1"/>
    <col min="14" max="14" width="21.453125" style="2" customWidth="1"/>
    <col min="15" max="15" width="18.453125" style="2" customWidth="1"/>
    <col min="16" max="18" width="10.81640625" style="2"/>
    <col min="19" max="19" width="10.81640625" style="2" customWidth="1"/>
    <col min="20" max="20" width="35.1796875" style="2" customWidth="1"/>
    <col min="21" max="16384" width="10.81640625" style="2"/>
  </cols>
  <sheetData>
    <row r="1" spans="1:14" ht="13.5" thickBot="1" x14ac:dyDescent="0.35">
      <c r="A1" s="54" t="e">
        <f>#REF!</f>
        <v>#REF!</v>
      </c>
    </row>
    <row r="2" spans="1:14" s="22" customFormat="1" ht="17.25" customHeight="1" x14ac:dyDescent="0.3">
      <c r="B2" s="27" t="s">
        <v>25</v>
      </c>
      <c r="C2" s="316" t="s">
        <v>375</v>
      </c>
    </row>
    <row r="3" spans="1:14" s="22" customFormat="1" ht="17.25" customHeight="1" x14ac:dyDescent="0.3">
      <c r="B3" s="28" t="s">
        <v>26</v>
      </c>
      <c r="C3" s="317">
        <v>2025</v>
      </c>
    </row>
    <row r="4" spans="1:14" s="22" customFormat="1" ht="17.25" customHeight="1" x14ac:dyDescent="0.3">
      <c r="B4" s="28" t="s">
        <v>27</v>
      </c>
      <c r="C4" s="317"/>
    </row>
    <row r="5" spans="1:14" s="22" customFormat="1" ht="17.25" customHeight="1" x14ac:dyDescent="0.3">
      <c r="B5" s="28" t="s">
        <v>28</v>
      </c>
      <c r="C5" s="317"/>
    </row>
    <row r="6" spans="1:14" s="22" customFormat="1" ht="17.25" customHeight="1" x14ac:dyDescent="0.3">
      <c r="B6" s="28" t="s">
        <v>29</v>
      </c>
      <c r="C6" s="317"/>
    </row>
    <row r="7" spans="1:14" s="22" customFormat="1" ht="17.25" customHeight="1" x14ac:dyDescent="0.3">
      <c r="B7" s="28" t="s">
        <v>30</v>
      </c>
      <c r="C7" s="317"/>
      <c r="E7" s="3"/>
      <c r="F7" s="3"/>
      <c r="G7" s="3"/>
      <c r="H7" s="3"/>
      <c r="I7" s="3"/>
      <c r="J7" s="3"/>
      <c r="K7" s="3"/>
      <c r="L7" s="3"/>
      <c r="M7" s="3"/>
      <c r="N7" s="3"/>
    </row>
    <row r="8" spans="1:14" s="22" customFormat="1" ht="17.25" customHeight="1" x14ac:dyDescent="0.3">
      <c r="B8" s="28" t="s">
        <v>31</v>
      </c>
      <c r="C8" s="317"/>
      <c r="E8" s="3"/>
      <c r="F8" s="3"/>
      <c r="G8" s="3"/>
      <c r="H8" s="3"/>
      <c r="I8" s="3"/>
      <c r="J8" s="3"/>
      <c r="K8" s="3"/>
      <c r="L8" s="3"/>
      <c r="M8" s="3"/>
      <c r="N8" s="3"/>
    </row>
    <row r="9" spans="1:14" s="22" customFormat="1" ht="17.25" customHeight="1" x14ac:dyDescent="0.3">
      <c r="B9" s="28" t="s">
        <v>32</v>
      </c>
      <c r="C9" s="317"/>
      <c r="E9" s="3"/>
      <c r="F9" s="3"/>
      <c r="G9" s="3"/>
      <c r="H9" s="3"/>
      <c r="I9" s="3"/>
      <c r="J9" s="3"/>
      <c r="K9" s="3"/>
      <c r="L9" s="3"/>
      <c r="M9" s="3"/>
      <c r="N9" s="3"/>
    </row>
    <row r="10" spans="1:14" s="22" customFormat="1" ht="17.25" customHeight="1" thickBot="1" x14ac:dyDescent="0.35">
      <c r="B10" s="29" t="s">
        <v>33</v>
      </c>
      <c r="C10" s="384"/>
      <c r="F10" s="454" t="s">
        <v>375</v>
      </c>
      <c r="G10" s="454"/>
      <c r="H10" s="454"/>
      <c r="I10" s="454"/>
    </row>
    <row r="11" spans="1:14" ht="13.5" thickBot="1" x14ac:dyDescent="0.35">
      <c r="B11" s="20"/>
      <c r="C11" s="19"/>
      <c r="D11" s="2"/>
    </row>
    <row r="12" spans="1:14" ht="28.5" customHeight="1" thickBot="1" x14ac:dyDescent="0.35">
      <c r="B12" s="520"/>
      <c r="C12" s="520"/>
      <c r="D12" s="524" t="s">
        <v>397</v>
      </c>
      <c r="E12" s="521">
        <f>C4</f>
        <v>0</v>
      </c>
      <c r="F12" s="522"/>
      <c r="G12" s="523"/>
      <c r="H12" s="520"/>
      <c r="I12" s="520"/>
      <c r="J12" s="520"/>
      <c r="K12" s="520"/>
      <c r="L12" s="520"/>
      <c r="M12" s="520"/>
      <c r="N12" s="520"/>
    </row>
    <row r="13" spans="1:14" ht="28.5" customHeight="1" thickBot="1" x14ac:dyDescent="0.35">
      <c r="B13" s="444" t="s">
        <v>71</v>
      </c>
      <c r="C13" s="444"/>
      <c r="D13" s="524" t="s">
        <v>398</v>
      </c>
      <c r="E13" s="521">
        <f>C6</f>
        <v>0</v>
      </c>
      <c r="F13" s="522"/>
      <c r="G13" s="523"/>
      <c r="H13" s="49"/>
      <c r="I13" s="49"/>
      <c r="J13" s="49"/>
      <c r="K13" s="49"/>
      <c r="L13" s="49"/>
      <c r="M13" s="49"/>
      <c r="N13" s="49"/>
    </row>
    <row r="14" spans="1:14" ht="30.65" customHeight="1" x14ac:dyDescent="0.3">
      <c r="B14" s="3"/>
      <c r="C14" s="3"/>
      <c r="D14" s="6"/>
    </row>
    <row r="15" spans="1:14" ht="52" customHeight="1" x14ac:dyDescent="0.3">
      <c r="B15" s="455" t="s">
        <v>65</v>
      </c>
      <c r="C15" s="35" t="s">
        <v>34</v>
      </c>
      <c r="D15" s="35" t="s">
        <v>72</v>
      </c>
      <c r="E15" s="36" t="s">
        <v>35</v>
      </c>
      <c r="F15" s="36" t="s">
        <v>60</v>
      </c>
      <c r="G15" s="35" t="s">
        <v>36</v>
      </c>
      <c r="H15" s="36" t="s">
        <v>61</v>
      </c>
      <c r="I15" s="35" t="s">
        <v>36</v>
      </c>
      <c r="J15" s="36" t="s">
        <v>62</v>
      </c>
      <c r="K15" s="35" t="s">
        <v>36</v>
      </c>
      <c r="L15" s="36" t="s">
        <v>63</v>
      </c>
      <c r="M15" s="35" t="s">
        <v>36</v>
      </c>
      <c r="N15" s="37" t="s">
        <v>64</v>
      </c>
    </row>
    <row r="16" spans="1:14" ht="12.65" customHeight="1" x14ac:dyDescent="0.3">
      <c r="B16" s="455"/>
      <c r="C16" s="34" t="s">
        <v>361</v>
      </c>
      <c r="D16" s="32"/>
      <c r="E16" s="33"/>
      <c r="F16" s="33"/>
      <c r="G16" s="38"/>
      <c r="H16" s="33"/>
      <c r="I16" s="38"/>
      <c r="J16" s="33"/>
      <c r="K16" s="38"/>
      <c r="L16" s="33"/>
      <c r="M16" s="38"/>
      <c r="N16" s="39"/>
    </row>
    <row r="17" spans="2:14" ht="12.65" customHeight="1" x14ac:dyDescent="0.3">
      <c r="B17" s="455"/>
      <c r="C17" s="318"/>
      <c r="D17" s="318"/>
      <c r="E17" s="319">
        <v>0</v>
      </c>
      <c r="F17" s="40">
        <f t="shared" ref="F17:F61" si="0">E17*G17</f>
        <v>0</v>
      </c>
      <c r="G17" s="320">
        <v>0</v>
      </c>
      <c r="H17" s="40">
        <f t="shared" ref="H17:H61" si="1">E17*I17</f>
        <v>0</v>
      </c>
      <c r="I17" s="320">
        <v>0</v>
      </c>
      <c r="J17" s="40">
        <f t="shared" ref="J17:J61" si="2">E17*K17</f>
        <v>0</v>
      </c>
      <c r="K17" s="320">
        <v>0</v>
      </c>
      <c r="L17" s="40">
        <f t="shared" ref="L17:L61" si="3">E17*M17</f>
        <v>0</v>
      </c>
      <c r="M17" s="320">
        <v>0</v>
      </c>
      <c r="N17" s="41">
        <f t="shared" ref="N17:N61" si="4">F17+H17+J17+L17</f>
        <v>0</v>
      </c>
    </row>
    <row r="18" spans="2:14" ht="12.65" customHeight="1" x14ac:dyDescent="0.3">
      <c r="B18" s="455"/>
      <c r="C18" s="318"/>
      <c r="D18" s="318"/>
      <c r="E18" s="319">
        <v>0</v>
      </c>
      <c r="F18" s="40">
        <f t="shared" si="0"/>
        <v>0</v>
      </c>
      <c r="G18" s="320">
        <v>0</v>
      </c>
      <c r="H18" s="40">
        <f t="shared" si="1"/>
        <v>0</v>
      </c>
      <c r="I18" s="320">
        <v>0</v>
      </c>
      <c r="J18" s="40">
        <f t="shared" si="2"/>
        <v>0</v>
      </c>
      <c r="K18" s="320">
        <v>0</v>
      </c>
      <c r="L18" s="40">
        <f t="shared" si="3"/>
        <v>0</v>
      </c>
      <c r="M18" s="320">
        <v>0</v>
      </c>
      <c r="N18" s="41">
        <f t="shared" si="4"/>
        <v>0</v>
      </c>
    </row>
    <row r="19" spans="2:14" ht="14.5" customHeight="1" x14ac:dyDescent="0.3">
      <c r="B19" s="455"/>
      <c r="C19" s="318"/>
      <c r="D19" s="318"/>
      <c r="E19" s="319">
        <v>0</v>
      </c>
      <c r="F19" s="40">
        <f t="shared" si="0"/>
        <v>0</v>
      </c>
      <c r="G19" s="320">
        <v>0</v>
      </c>
      <c r="H19" s="40">
        <f t="shared" si="1"/>
        <v>0</v>
      </c>
      <c r="I19" s="320">
        <v>0</v>
      </c>
      <c r="J19" s="40">
        <f t="shared" si="2"/>
        <v>0</v>
      </c>
      <c r="K19" s="320">
        <v>0</v>
      </c>
      <c r="L19" s="40">
        <f t="shared" si="3"/>
        <v>0</v>
      </c>
      <c r="M19" s="320">
        <v>0</v>
      </c>
      <c r="N19" s="41">
        <f t="shared" si="4"/>
        <v>0</v>
      </c>
    </row>
    <row r="20" spans="2:14" ht="14.5" customHeight="1" x14ac:dyDescent="0.3">
      <c r="B20" s="455"/>
      <c r="C20" s="318"/>
      <c r="D20" s="318"/>
      <c r="E20" s="319">
        <v>0</v>
      </c>
      <c r="F20" s="40">
        <f t="shared" si="0"/>
        <v>0</v>
      </c>
      <c r="G20" s="320">
        <v>0</v>
      </c>
      <c r="H20" s="40">
        <f t="shared" si="1"/>
        <v>0</v>
      </c>
      <c r="I20" s="320">
        <v>0</v>
      </c>
      <c r="J20" s="40">
        <f t="shared" si="2"/>
        <v>0</v>
      </c>
      <c r="K20" s="320">
        <v>0</v>
      </c>
      <c r="L20" s="40">
        <f t="shared" si="3"/>
        <v>0</v>
      </c>
      <c r="M20" s="320">
        <v>0</v>
      </c>
      <c r="N20" s="41">
        <f t="shared" si="4"/>
        <v>0</v>
      </c>
    </row>
    <row r="21" spans="2:14" ht="14.5" customHeight="1" x14ac:dyDescent="0.3">
      <c r="B21" s="455"/>
      <c r="C21" s="318"/>
      <c r="D21" s="318"/>
      <c r="E21" s="319">
        <v>0</v>
      </c>
      <c r="F21" s="40">
        <f t="shared" si="0"/>
        <v>0</v>
      </c>
      <c r="G21" s="320">
        <v>0</v>
      </c>
      <c r="H21" s="40">
        <f t="shared" si="1"/>
        <v>0</v>
      </c>
      <c r="I21" s="320">
        <v>0</v>
      </c>
      <c r="J21" s="40">
        <f t="shared" si="2"/>
        <v>0</v>
      </c>
      <c r="K21" s="320">
        <v>0</v>
      </c>
      <c r="L21" s="40">
        <f t="shared" si="3"/>
        <v>0</v>
      </c>
      <c r="M21" s="320">
        <v>0</v>
      </c>
      <c r="N21" s="41">
        <f t="shared" si="4"/>
        <v>0</v>
      </c>
    </row>
    <row r="22" spans="2:14" ht="14.5" customHeight="1" x14ac:dyDescent="0.3">
      <c r="B22" s="455"/>
      <c r="C22" s="318"/>
      <c r="D22" s="318"/>
      <c r="E22" s="319">
        <v>0</v>
      </c>
      <c r="F22" s="40">
        <f t="shared" si="0"/>
        <v>0</v>
      </c>
      <c r="G22" s="320">
        <v>0</v>
      </c>
      <c r="H22" s="40">
        <f t="shared" si="1"/>
        <v>0</v>
      </c>
      <c r="I22" s="320">
        <v>0</v>
      </c>
      <c r="J22" s="40">
        <f t="shared" si="2"/>
        <v>0</v>
      </c>
      <c r="K22" s="320">
        <v>0</v>
      </c>
      <c r="L22" s="40">
        <f t="shared" si="3"/>
        <v>0</v>
      </c>
      <c r="M22" s="320">
        <v>0</v>
      </c>
      <c r="N22" s="41">
        <f t="shared" si="4"/>
        <v>0</v>
      </c>
    </row>
    <row r="23" spans="2:14" ht="14.5" customHeight="1" x14ac:dyDescent="0.3">
      <c r="B23" s="455"/>
      <c r="C23" s="318"/>
      <c r="D23" s="318"/>
      <c r="E23" s="319">
        <v>0</v>
      </c>
      <c r="F23" s="40">
        <f t="shared" si="0"/>
        <v>0</v>
      </c>
      <c r="G23" s="320">
        <v>0</v>
      </c>
      <c r="H23" s="40">
        <f t="shared" si="1"/>
        <v>0</v>
      </c>
      <c r="I23" s="320">
        <v>0</v>
      </c>
      <c r="J23" s="40">
        <f t="shared" si="2"/>
        <v>0</v>
      </c>
      <c r="K23" s="320">
        <v>0</v>
      </c>
      <c r="L23" s="40">
        <f t="shared" si="3"/>
        <v>0</v>
      </c>
      <c r="M23" s="320">
        <v>0</v>
      </c>
      <c r="N23" s="41">
        <f t="shared" si="4"/>
        <v>0</v>
      </c>
    </row>
    <row r="24" spans="2:14" ht="14.5" customHeight="1" x14ac:dyDescent="0.3">
      <c r="B24" s="455"/>
      <c r="C24" s="318"/>
      <c r="D24" s="318"/>
      <c r="E24" s="319">
        <v>0</v>
      </c>
      <c r="F24" s="40">
        <f t="shared" si="0"/>
        <v>0</v>
      </c>
      <c r="G24" s="320">
        <v>0</v>
      </c>
      <c r="H24" s="40">
        <f t="shared" si="1"/>
        <v>0</v>
      </c>
      <c r="I24" s="320">
        <v>0</v>
      </c>
      <c r="J24" s="40">
        <f t="shared" si="2"/>
        <v>0</v>
      </c>
      <c r="K24" s="320">
        <v>0</v>
      </c>
      <c r="L24" s="40">
        <f t="shared" si="3"/>
        <v>0</v>
      </c>
      <c r="M24" s="320">
        <v>0</v>
      </c>
      <c r="N24" s="41">
        <f t="shared" si="4"/>
        <v>0</v>
      </c>
    </row>
    <row r="25" spans="2:14" ht="14.5" customHeight="1" x14ac:dyDescent="0.3">
      <c r="B25" s="455"/>
      <c r="C25" s="318"/>
      <c r="D25" s="318"/>
      <c r="E25" s="319">
        <v>0</v>
      </c>
      <c r="F25" s="40">
        <f t="shared" si="0"/>
        <v>0</v>
      </c>
      <c r="G25" s="320">
        <v>0</v>
      </c>
      <c r="H25" s="40">
        <f t="shared" si="1"/>
        <v>0</v>
      </c>
      <c r="I25" s="320">
        <v>0</v>
      </c>
      <c r="J25" s="40">
        <f t="shared" si="2"/>
        <v>0</v>
      </c>
      <c r="K25" s="320">
        <v>0</v>
      </c>
      <c r="L25" s="40">
        <f t="shared" si="3"/>
        <v>0</v>
      </c>
      <c r="M25" s="320">
        <v>0</v>
      </c>
      <c r="N25" s="41">
        <f t="shared" si="4"/>
        <v>0</v>
      </c>
    </row>
    <row r="26" spans="2:14" ht="14.5" customHeight="1" x14ac:dyDescent="0.3">
      <c r="B26" s="455"/>
      <c r="C26" s="318"/>
      <c r="D26" s="318"/>
      <c r="E26" s="319">
        <v>0</v>
      </c>
      <c r="F26" s="40">
        <f t="shared" si="0"/>
        <v>0</v>
      </c>
      <c r="G26" s="320">
        <v>0</v>
      </c>
      <c r="H26" s="40">
        <f t="shared" si="1"/>
        <v>0</v>
      </c>
      <c r="I26" s="320">
        <v>0</v>
      </c>
      <c r="J26" s="40">
        <f t="shared" si="2"/>
        <v>0</v>
      </c>
      <c r="K26" s="320">
        <v>0</v>
      </c>
      <c r="L26" s="40">
        <f t="shared" si="3"/>
        <v>0</v>
      </c>
      <c r="M26" s="320">
        <v>0</v>
      </c>
      <c r="N26" s="41">
        <f t="shared" si="4"/>
        <v>0</v>
      </c>
    </row>
    <row r="27" spans="2:14" ht="14.5" customHeight="1" x14ac:dyDescent="0.3">
      <c r="B27" s="455"/>
      <c r="C27" s="318"/>
      <c r="D27" s="318"/>
      <c r="E27" s="319">
        <v>0</v>
      </c>
      <c r="F27" s="40">
        <f t="shared" si="0"/>
        <v>0</v>
      </c>
      <c r="G27" s="320">
        <v>0</v>
      </c>
      <c r="H27" s="40">
        <f t="shared" si="1"/>
        <v>0</v>
      </c>
      <c r="I27" s="320">
        <v>0</v>
      </c>
      <c r="J27" s="40">
        <f t="shared" si="2"/>
        <v>0</v>
      </c>
      <c r="K27" s="320">
        <v>0</v>
      </c>
      <c r="L27" s="40">
        <f t="shared" si="3"/>
        <v>0</v>
      </c>
      <c r="M27" s="320">
        <v>0</v>
      </c>
      <c r="N27" s="41">
        <f t="shared" si="4"/>
        <v>0</v>
      </c>
    </row>
    <row r="28" spans="2:14" ht="14.5" customHeight="1" x14ac:dyDescent="0.3">
      <c r="B28" s="455"/>
      <c r="C28" s="318"/>
      <c r="D28" s="318"/>
      <c r="E28" s="319">
        <v>0</v>
      </c>
      <c r="F28" s="40">
        <f t="shared" si="0"/>
        <v>0</v>
      </c>
      <c r="G28" s="320">
        <v>0</v>
      </c>
      <c r="H28" s="40">
        <f t="shared" si="1"/>
        <v>0</v>
      </c>
      <c r="I28" s="320">
        <v>0</v>
      </c>
      <c r="J28" s="40">
        <f t="shared" si="2"/>
        <v>0</v>
      </c>
      <c r="K28" s="320">
        <v>0</v>
      </c>
      <c r="L28" s="40">
        <f t="shared" si="3"/>
        <v>0</v>
      </c>
      <c r="M28" s="320">
        <v>0</v>
      </c>
      <c r="N28" s="41">
        <f t="shared" si="4"/>
        <v>0</v>
      </c>
    </row>
    <row r="29" spans="2:14" ht="14.5" customHeight="1" x14ac:dyDescent="0.3">
      <c r="B29" s="455"/>
      <c r="C29" s="318"/>
      <c r="D29" s="318"/>
      <c r="E29" s="319">
        <v>0</v>
      </c>
      <c r="F29" s="40">
        <f t="shared" si="0"/>
        <v>0</v>
      </c>
      <c r="G29" s="320">
        <v>0</v>
      </c>
      <c r="H29" s="40">
        <f t="shared" si="1"/>
        <v>0</v>
      </c>
      <c r="I29" s="320">
        <v>0</v>
      </c>
      <c r="J29" s="40">
        <f t="shared" si="2"/>
        <v>0</v>
      </c>
      <c r="K29" s="320">
        <v>0</v>
      </c>
      <c r="L29" s="40">
        <f t="shared" si="3"/>
        <v>0</v>
      </c>
      <c r="M29" s="320">
        <v>0</v>
      </c>
      <c r="N29" s="41">
        <f t="shared" si="4"/>
        <v>0</v>
      </c>
    </row>
    <row r="30" spans="2:14" ht="14.5" customHeight="1" x14ac:dyDescent="0.3">
      <c r="B30" s="455"/>
      <c r="C30" s="318"/>
      <c r="D30" s="318"/>
      <c r="E30" s="319">
        <v>0</v>
      </c>
      <c r="F30" s="40">
        <f t="shared" si="0"/>
        <v>0</v>
      </c>
      <c r="G30" s="320">
        <v>0</v>
      </c>
      <c r="H30" s="40">
        <f t="shared" si="1"/>
        <v>0</v>
      </c>
      <c r="I30" s="320">
        <v>0</v>
      </c>
      <c r="J30" s="40">
        <f t="shared" si="2"/>
        <v>0</v>
      </c>
      <c r="K30" s="320">
        <v>0</v>
      </c>
      <c r="L30" s="40">
        <f t="shared" si="3"/>
        <v>0</v>
      </c>
      <c r="M30" s="320">
        <v>0</v>
      </c>
      <c r="N30" s="41">
        <f t="shared" si="4"/>
        <v>0</v>
      </c>
    </row>
    <row r="31" spans="2:14" ht="14.5" customHeight="1" x14ac:dyDescent="0.3">
      <c r="B31" s="455"/>
      <c r="C31" s="318"/>
      <c r="D31" s="318"/>
      <c r="E31" s="319">
        <v>0</v>
      </c>
      <c r="F31" s="40">
        <f t="shared" si="0"/>
        <v>0</v>
      </c>
      <c r="G31" s="320">
        <v>0</v>
      </c>
      <c r="H31" s="40">
        <f t="shared" si="1"/>
        <v>0</v>
      </c>
      <c r="I31" s="320">
        <v>0</v>
      </c>
      <c r="J31" s="40">
        <f t="shared" si="2"/>
        <v>0</v>
      </c>
      <c r="K31" s="320">
        <v>0</v>
      </c>
      <c r="L31" s="40">
        <f t="shared" si="3"/>
        <v>0</v>
      </c>
      <c r="M31" s="320">
        <v>0</v>
      </c>
      <c r="N31" s="41">
        <f t="shared" si="4"/>
        <v>0</v>
      </c>
    </row>
    <row r="32" spans="2:14" ht="14.5" customHeight="1" x14ac:dyDescent="0.3">
      <c r="B32" s="455"/>
      <c r="C32" s="318"/>
      <c r="D32" s="318"/>
      <c r="E32" s="319">
        <v>0</v>
      </c>
      <c r="F32" s="40">
        <f t="shared" si="0"/>
        <v>0</v>
      </c>
      <c r="G32" s="320">
        <v>0</v>
      </c>
      <c r="H32" s="40">
        <f t="shared" si="1"/>
        <v>0</v>
      </c>
      <c r="I32" s="320">
        <v>0</v>
      </c>
      <c r="J32" s="40">
        <f t="shared" si="2"/>
        <v>0</v>
      </c>
      <c r="K32" s="320">
        <v>0</v>
      </c>
      <c r="L32" s="40">
        <f t="shared" si="3"/>
        <v>0</v>
      </c>
      <c r="M32" s="320">
        <v>0</v>
      </c>
      <c r="N32" s="41">
        <f t="shared" si="4"/>
        <v>0</v>
      </c>
    </row>
    <row r="33" spans="2:14" ht="14.5" customHeight="1" x14ac:dyDescent="0.3">
      <c r="B33" s="455"/>
      <c r="C33" s="318"/>
      <c r="D33" s="318"/>
      <c r="E33" s="319">
        <v>0</v>
      </c>
      <c r="F33" s="40">
        <f t="shared" si="0"/>
        <v>0</v>
      </c>
      <c r="G33" s="320">
        <v>0</v>
      </c>
      <c r="H33" s="40">
        <f t="shared" si="1"/>
        <v>0</v>
      </c>
      <c r="I33" s="320">
        <v>0</v>
      </c>
      <c r="J33" s="40">
        <f t="shared" si="2"/>
        <v>0</v>
      </c>
      <c r="K33" s="320">
        <v>0</v>
      </c>
      <c r="L33" s="40">
        <f t="shared" si="3"/>
        <v>0</v>
      </c>
      <c r="M33" s="320">
        <v>0</v>
      </c>
      <c r="N33" s="41">
        <f t="shared" si="4"/>
        <v>0</v>
      </c>
    </row>
    <row r="34" spans="2:14" ht="14.5" customHeight="1" x14ac:dyDescent="0.3">
      <c r="B34" s="455"/>
      <c r="C34" s="318"/>
      <c r="D34" s="318"/>
      <c r="E34" s="319">
        <v>0</v>
      </c>
      <c r="F34" s="40">
        <f t="shared" si="0"/>
        <v>0</v>
      </c>
      <c r="G34" s="320">
        <v>0</v>
      </c>
      <c r="H34" s="40">
        <f t="shared" si="1"/>
        <v>0</v>
      </c>
      <c r="I34" s="320">
        <v>0</v>
      </c>
      <c r="J34" s="40">
        <f t="shared" si="2"/>
        <v>0</v>
      </c>
      <c r="K34" s="320">
        <v>0</v>
      </c>
      <c r="L34" s="40">
        <f t="shared" si="3"/>
        <v>0</v>
      </c>
      <c r="M34" s="320">
        <v>0</v>
      </c>
      <c r="N34" s="41">
        <f t="shared" si="4"/>
        <v>0</v>
      </c>
    </row>
    <row r="35" spans="2:14" ht="14.5" customHeight="1" x14ac:dyDescent="0.3">
      <c r="B35" s="455"/>
      <c r="C35" s="318"/>
      <c r="D35" s="318"/>
      <c r="E35" s="319">
        <v>0</v>
      </c>
      <c r="F35" s="40">
        <f t="shared" si="0"/>
        <v>0</v>
      </c>
      <c r="G35" s="320">
        <v>0</v>
      </c>
      <c r="H35" s="40">
        <f t="shared" si="1"/>
        <v>0</v>
      </c>
      <c r="I35" s="320">
        <v>0</v>
      </c>
      <c r="J35" s="40">
        <f t="shared" si="2"/>
        <v>0</v>
      </c>
      <c r="K35" s="320">
        <v>0</v>
      </c>
      <c r="L35" s="40">
        <f t="shared" si="3"/>
        <v>0</v>
      </c>
      <c r="M35" s="320">
        <v>0</v>
      </c>
      <c r="N35" s="41">
        <f t="shared" si="4"/>
        <v>0</v>
      </c>
    </row>
    <row r="36" spans="2:14" ht="14.5" customHeight="1" x14ac:dyDescent="0.3">
      <c r="B36" s="455"/>
      <c r="C36" s="318"/>
      <c r="D36" s="318"/>
      <c r="E36" s="319">
        <v>0</v>
      </c>
      <c r="F36" s="40">
        <f t="shared" si="0"/>
        <v>0</v>
      </c>
      <c r="G36" s="320">
        <v>0</v>
      </c>
      <c r="H36" s="40">
        <f t="shared" si="1"/>
        <v>0</v>
      </c>
      <c r="I36" s="320">
        <v>0</v>
      </c>
      <c r="J36" s="40">
        <f t="shared" si="2"/>
        <v>0</v>
      </c>
      <c r="K36" s="320">
        <v>0</v>
      </c>
      <c r="L36" s="40">
        <f t="shared" si="3"/>
        <v>0</v>
      </c>
      <c r="M36" s="320">
        <v>0</v>
      </c>
      <c r="N36" s="41">
        <f t="shared" si="4"/>
        <v>0</v>
      </c>
    </row>
    <row r="37" spans="2:14" ht="14.5" customHeight="1" x14ac:dyDescent="0.3">
      <c r="B37" s="455"/>
      <c r="C37" s="318"/>
      <c r="D37" s="318"/>
      <c r="E37" s="319">
        <v>0</v>
      </c>
      <c r="F37" s="40">
        <f t="shared" si="0"/>
        <v>0</v>
      </c>
      <c r="G37" s="320">
        <v>0</v>
      </c>
      <c r="H37" s="40">
        <f t="shared" si="1"/>
        <v>0</v>
      </c>
      <c r="I37" s="320">
        <v>0</v>
      </c>
      <c r="J37" s="40">
        <f t="shared" si="2"/>
        <v>0</v>
      </c>
      <c r="K37" s="320">
        <v>0</v>
      </c>
      <c r="L37" s="40">
        <f t="shared" si="3"/>
        <v>0</v>
      </c>
      <c r="M37" s="320">
        <v>0</v>
      </c>
      <c r="N37" s="41">
        <f t="shared" si="4"/>
        <v>0</v>
      </c>
    </row>
    <row r="38" spans="2:14" ht="14.5" customHeight="1" x14ac:dyDescent="0.3">
      <c r="B38" s="455"/>
      <c r="C38" s="318"/>
      <c r="D38" s="318"/>
      <c r="E38" s="319">
        <v>0</v>
      </c>
      <c r="F38" s="40">
        <f t="shared" si="0"/>
        <v>0</v>
      </c>
      <c r="G38" s="320">
        <v>0</v>
      </c>
      <c r="H38" s="40">
        <f t="shared" si="1"/>
        <v>0</v>
      </c>
      <c r="I38" s="320">
        <v>0</v>
      </c>
      <c r="J38" s="40">
        <f t="shared" si="2"/>
        <v>0</v>
      </c>
      <c r="K38" s="320">
        <v>0</v>
      </c>
      <c r="L38" s="40">
        <f t="shared" si="3"/>
        <v>0</v>
      </c>
      <c r="M38" s="320">
        <v>0</v>
      </c>
      <c r="N38" s="41">
        <f t="shared" si="4"/>
        <v>0</v>
      </c>
    </row>
    <row r="39" spans="2:14" ht="14.5" customHeight="1" x14ac:dyDescent="0.3">
      <c r="B39" s="455"/>
      <c r="C39" s="318"/>
      <c r="D39" s="318"/>
      <c r="E39" s="319">
        <v>0</v>
      </c>
      <c r="F39" s="40">
        <f t="shared" si="0"/>
        <v>0</v>
      </c>
      <c r="G39" s="320">
        <v>0</v>
      </c>
      <c r="H39" s="40">
        <f t="shared" si="1"/>
        <v>0</v>
      </c>
      <c r="I39" s="320">
        <v>0</v>
      </c>
      <c r="J39" s="40">
        <f t="shared" si="2"/>
        <v>0</v>
      </c>
      <c r="K39" s="320">
        <v>0</v>
      </c>
      <c r="L39" s="40">
        <f t="shared" si="3"/>
        <v>0</v>
      </c>
      <c r="M39" s="320">
        <v>0</v>
      </c>
      <c r="N39" s="41">
        <f t="shared" si="4"/>
        <v>0</v>
      </c>
    </row>
    <row r="40" spans="2:14" ht="14.5" customHeight="1" x14ac:dyDescent="0.3">
      <c r="B40" s="455"/>
      <c r="C40" s="318"/>
      <c r="D40" s="318"/>
      <c r="E40" s="319">
        <v>0</v>
      </c>
      <c r="F40" s="40">
        <f t="shared" si="0"/>
        <v>0</v>
      </c>
      <c r="G40" s="320">
        <v>0</v>
      </c>
      <c r="H40" s="40">
        <f t="shared" si="1"/>
        <v>0</v>
      </c>
      <c r="I40" s="320">
        <v>0</v>
      </c>
      <c r="J40" s="40">
        <f t="shared" si="2"/>
        <v>0</v>
      </c>
      <c r="K40" s="320">
        <v>0</v>
      </c>
      <c r="L40" s="40">
        <f t="shared" si="3"/>
        <v>0</v>
      </c>
      <c r="M40" s="320">
        <v>0</v>
      </c>
      <c r="N40" s="41">
        <f t="shared" si="4"/>
        <v>0</v>
      </c>
    </row>
    <row r="41" spans="2:14" ht="14.5" customHeight="1" x14ac:dyDescent="0.3">
      <c r="B41" s="455"/>
      <c r="C41" s="318"/>
      <c r="D41" s="318"/>
      <c r="E41" s="319">
        <v>0</v>
      </c>
      <c r="F41" s="40">
        <f t="shared" si="0"/>
        <v>0</v>
      </c>
      <c r="G41" s="320">
        <v>0</v>
      </c>
      <c r="H41" s="40">
        <f t="shared" si="1"/>
        <v>0</v>
      </c>
      <c r="I41" s="320">
        <v>0</v>
      </c>
      <c r="J41" s="40">
        <f t="shared" si="2"/>
        <v>0</v>
      </c>
      <c r="K41" s="320">
        <v>0</v>
      </c>
      <c r="L41" s="40">
        <f t="shared" si="3"/>
        <v>0</v>
      </c>
      <c r="M41" s="320">
        <v>0</v>
      </c>
      <c r="N41" s="41">
        <f t="shared" si="4"/>
        <v>0</v>
      </c>
    </row>
    <row r="42" spans="2:14" ht="14.5" customHeight="1" x14ac:dyDescent="0.3">
      <c r="B42" s="455"/>
      <c r="C42" s="318"/>
      <c r="D42" s="318"/>
      <c r="E42" s="319">
        <v>0</v>
      </c>
      <c r="F42" s="40">
        <f t="shared" si="0"/>
        <v>0</v>
      </c>
      <c r="G42" s="320">
        <v>0</v>
      </c>
      <c r="H42" s="40">
        <f t="shared" si="1"/>
        <v>0</v>
      </c>
      <c r="I42" s="320">
        <v>0</v>
      </c>
      <c r="J42" s="40">
        <f t="shared" si="2"/>
        <v>0</v>
      </c>
      <c r="K42" s="320">
        <v>0</v>
      </c>
      <c r="L42" s="40">
        <f t="shared" si="3"/>
        <v>0</v>
      </c>
      <c r="M42" s="320">
        <v>0</v>
      </c>
      <c r="N42" s="41">
        <f t="shared" si="4"/>
        <v>0</v>
      </c>
    </row>
    <row r="43" spans="2:14" ht="14.5" customHeight="1" x14ac:dyDescent="0.3">
      <c r="B43" s="455"/>
      <c r="C43" s="318"/>
      <c r="D43" s="318"/>
      <c r="E43" s="319">
        <v>0</v>
      </c>
      <c r="F43" s="40">
        <f t="shared" si="0"/>
        <v>0</v>
      </c>
      <c r="G43" s="320">
        <v>0</v>
      </c>
      <c r="H43" s="40">
        <f t="shared" si="1"/>
        <v>0</v>
      </c>
      <c r="I43" s="320">
        <v>0</v>
      </c>
      <c r="J43" s="40">
        <f t="shared" si="2"/>
        <v>0</v>
      </c>
      <c r="K43" s="320">
        <v>0</v>
      </c>
      <c r="L43" s="40">
        <f t="shared" si="3"/>
        <v>0</v>
      </c>
      <c r="M43" s="320">
        <v>0</v>
      </c>
      <c r="N43" s="41">
        <f t="shared" si="4"/>
        <v>0</v>
      </c>
    </row>
    <row r="44" spans="2:14" ht="14.5" customHeight="1" x14ac:dyDescent="0.3">
      <c r="B44" s="455"/>
      <c r="C44" s="318"/>
      <c r="D44" s="318"/>
      <c r="E44" s="319">
        <v>0</v>
      </c>
      <c r="F44" s="40">
        <f t="shared" si="0"/>
        <v>0</v>
      </c>
      <c r="G44" s="320">
        <v>0</v>
      </c>
      <c r="H44" s="40">
        <f t="shared" si="1"/>
        <v>0</v>
      </c>
      <c r="I44" s="320">
        <v>0</v>
      </c>
      <c r="J44" s="40">
        <f t="shared" si="2"/>
        <v>0</v>
      </c>
      <c r="K44" s="320">
        <v>0</v>
      </c>
      <c r="L44" s="40">
        <f t="shared" si="3"/>
        <v>0</v>
      </c>
      <c r="M44" s="320">
        <v>0</v>
      </c>
      <c r="N44" s="41">
        <f t="shared" si="4"/>
        <v>0</v>
      </c>
    </row>
    <row r="45" spans="2:14" ht="14.5" customHeight="1" x14ac:dyDescent="0.3">
      <c r="B45" s="455"/>
      <c r="C45" s="318"/>
      <c r="D45" s="318"/>
      <c r="E45" s="319">
        <v>0</v>
      </c>
      <c r="F45" s="40">
        <f t="shared" si="0"/>
        <v>0</v>
      </c>
      <c r="G45" s="320">
        <v>0</v>
      </c>
      <c r="H45" s="40">
        <f t="shared" si="1"/>
        <v>0</v>
      </c>
      <c r="I45" s="320">
        <v>0</v>
      </c>
      <c r="J45" s="40">
        <f t="shared" si="2"/>
        <v>0</v>
      </c>
      <c r="K45" s="320">
        <v>0</v>
      </c>
      <c r="L45" s="40">
        <f t="shared" si="3"/>
        <v>0</v>
      </c>
      <c r="M45" s="320">
        <v>0</v>
      </c>
      <c r="N45" s="41">
        <f t="shared" si="4"/>
        <v>0</v>
      </c>
    </row>
    <row r="46" spans="2:14" ht="14.5" customHeight="1" x14ac:dyDescent="0.3">
      <c r="B46" s="455"/>
      <c r="C46" s="318"/>
      <c r="D46" s="318"/>
      <c r="E46" s="319">
        <v>0</v>
      </c>
      <c r="F46" s="40">
        <f t="shared" si="0"/>
        <v>0</v>
      </c>
      <c r="G46" s="320">
        <v>0</v>
      </c>
      <c r="H46" s="40">
        <f t="shared" si="1"/>
        <v>0</v>
      </c>
      <c r="I46" s="320">
        <v>0</v>
      </c>
      <c r="J46" s="40">
        <f t="shared" si="2"/>
        <v>0</v>
      </c>
      <c r="K46" s="320">
        <v>0</v>
      </c>
      <c r="L46" s="40">
        <f t="shared" si="3"/>
        <v>0</v>
      </c>
      <c r="M46" s="320">
        <v>0</v>
      </c>
      <c r="N46" s="41">
        <f t="shared" si="4"/>
        <v>0</v>
      </c>
    </row>
    <row r="47" spans="2:14" ht="14.5" customHeight="1" x14ac:dyDescent="0.3">
      <c r="B47" s="455"/>
      <c r="C47" s="318"/>
      <c r="D47" s="318"/>
      <c r="E47" s="319">
        <v>0</v>
      </c>
      <c r="F47" s="40">
        <f t="shared" si="0"/>
        <v>0</v>
      </c>
      <c r="G47" s="320">
        <v>0</v>
      </c>
      <c r="H47" s="40">
        <f t="shared" si="1"/>
        <v>0</v>
      </c>
      <c r="I47" s="320">
        <v>0</v>
      </c>
      <c r="J47" s="40">
        <f t="shared" si="2"/>
        <v>0</v>
      </c>
      <c r="K47" s="320">
        <v>0</v>
      </c>
      <c r="L47" s="40">
        <f t="shared" si="3"/>
        <v>0</v>
      </c>
      <c r="M47" s="320">
        <v>0</v>
      </c>
      <c r="N47" s="41">
        <f t="shared" si="4"/>
        <v>0</v>
      </c>
    </row>
    <row r="48" spans="2:14" ht="14.5" customHeight="1" x14ac:dyDescent="0.3">
      <c r="B48" s="455"/>
      <c r="C48" s="318"/>
      <c r="D48" s="318"/>
      <c r="E48" s="319">
        <v>0</v>
      </c>
      <c r="F48" s="40">
        <f t="shared" si="0"/>
        <v>0</v>
      </c>
      <c r="G48" s="320">
        <v>0</v>
      </c>
      <c r="H48" s="40">
        <f t="shared" si="1"/>
        <v>0</v>
      </c>
      <c r="I48" s="320">
        <v>0</v>
      </c>
      <c r="J48" s="40">
        <f t="shared" si="2"/>
        <v>0</v>
      </c>
      <c r="K48" s="320">
        <v>0</v>
      </c>
      <c r="L48" s="40">
        <f t="shared" si="3"/>
        <v>0</v>
      </c>
      <c r="M48" s="320">
        <v>0</v>
      </c>
      <c r="N48" s="41">
        <f t="shared" si="4"/>
        <v>0</v>
      </c>
    </row>
    <row r="49" spans="2:14" ht="14.5" customHeight="1" x14ac:dyDescent="0.3">
      <c r="B49" s="455"/>
      <c r="C49" s="318"/>
      <c r="D49" s="318"/>
      <c r="E49" s="319">
        <v>0</v>
      </c>
      <c r="F49" s="40">
        <f t="shared" si="0"/>
        <v>0</v>
      </c>
      <c r="G49" s="320">
        <v>0</v>
      </c>
      <c r="H49" s="40">
        <f t="shared" si="1"/>
        <v>0</v>
      </c>
      <c r="I49" s="320">
        <v>0</v>
      </c>
      <c r="J49" s="40">
        <f t="shared" si="2"/>
        <v>0</v>
      </c>
      <c r="K49" s="320">
        <v>0</v>
      </c>
      <c r="L49" s="40">
        <f t="shared" si="3"/>
        <v>0</v>
      </c>
      <c r="M49" s="320">
        <v>0</v>
      </c>
      <c r="N49" s="41">
        <f t="shared" si="4"/>
        <v>0</v>
      </c>
    </row>
    <row r="50" spans="2:14" ht="14.5" customHeight="1" x14ac:dyDescent="0.3">
      <c r="B50" s="455"/>
      <c r="C50" s="318"/>
      <c r="D50" s="318"/>
      <c r="E50" s="319">
        <v>0</v>
      </c>
      <c r="F50" s="40">
        <f t="shared" si="0"/>
        <v>0</v>
      </c>
      <c r="G50" s="320">
        <v>0</v>
      </c>
      <c r="H50" s="40">
        <f t="shared" si="1"/>
        <v>0</v>
      </c>
      <c r="I50" s="320">
        <v>0</v>
      </c>
      <c r="J50" s="40">
        <f t="shared" si="2"/>
        <v>0</v>
      </c>
      <c r="K50" s="320">
        <v>0</v>
      </c>
      <c r="L50" s="40">
        <f t="shared" si="3"/>
        <v>0</v>
      </c>
      <c r="M50" s="320">
        <v>0</v>
      </c>
      <c r="N50" s="41">
        <f t="shared" si="4"/>
        <v>0</v>
      </c>
    </row>
    <row r="51" spans="2:14" ht="14.5" customHeight="1" x14ac:dyDescent="0.3">
      <c r="B51" s="455"/>
      <c r="C51" s="318"/>
      <c r="D51" s="318"/>
      <c r="E51" s="319">
        <v>0</v>
      </c>
      <c r="F51" s="40">
        <f t="shared" si="0"/>
        <v>0</v>
      </c>
      <c r="G51" s="320">
        <v>0</v>
      </c>
      <c r="H51" s="40">
        <f t="shared" si="1"/>
        <v>0</v>
      </c>
      <c r="I51" s="320">
        <v>0</v>
      </c>
      <c r="J51" s="40">
        <f t="shared" si="2"/>
        <v>0</v>
      </c>
      <c r="K51" s="320">
        <v>0</v>
      </c>
      <c r="L51" s="40">
        <f t="shared" si="3"/>
        <v>0</v>
      </c>
      <c r="M51" s="320">
        <v>0</v>
      </c>
      <c r="N51" s="41">
        <f t="shared" si="4"/>
        <v>0</v>
      </c>
    </row>
    <row r="52" spans="2:14" ht="14.5" customHeight="1" x14ac:dyDescent="0.3">
      <c r="B52" s="455"/>
      <c r="C52" s="318"/>
      <c r="D52" s="318"/>
      <c r="E52" s="319">
        <v>0</v>
      </c>
      <c r="F52" s="40">
        <f t="shared" si="0"/>
        <v>0</v>
      </c>
      <c r="G52" s="320">
        <v>0</v>
      </c>
      <c r="H52" s="40">
        <f t="shared" si="1"/>
        <v>0</v>
      </c>
      <c r="I52" s="320">
        <v>0</v>
      </c>
      <c r="J52" s="40">
        <f t="shared" si="2"/>
        <v>0</v>
      </c>
      <c r="K52" s="320">
        <v>0</v>
      </c>
      <c r="L52" s="40">
        <f t="shared" si="3"/>
        <v>0</v>
      </c>
      <c r="M52" s="320">
        <v>0</v>
      </c>
      <c r="N52" s="41">
        <f t="shared" si="4"/>
        <v>0</v>
      </c>
    </row>
    <row r="53" spans="2:14" ht="14.5" customHeight="1" x14ac:dyDescent="0.3">
      <c r="B53" s="455"/>
      <c r="C53" s="318"/>
      <c r="D53" s="318"/>
      <c r="E53" s="319">
        <v>0</v>
      </c>
      <c r="F53" s="40">
        <f t="shared" si="0"/>
        <v>0</v>
      </c>
      <c r="G53" s="320">
        <v>0</v>
      </c>
      <c r="H53" s="40">
        <f t="shared" si="1"/>
        <v>0</v>
      </c>
      <c r="I53" s="320">
        <v>0</v>
      </c>
      <c r="J53" s="40">
        <f t="shared" si="2"/>
        <v>0</v>
      </c>
      <c r="K53" s="320">
        <v>0</v>
      </c>
      <c r="L53" s="40">
        <f t="shared" si="3"/>
        <v>0</v>
      </c>
      <c r="M53" s="320">
        <v>0</v>
      </c>
      <c r="N53" s="41">
        <f t="shared" si="4"/>
        <v>0</v>
      </c>
    </row>
    <row r="54" spans="2:14" ht="14.5" customHeight="1" x14ac:dyDescent="0.3">
      <c r="B54" s="455"/>
      <c r="C54" s="318"/>
      <c r="D54" s="318"/>
      <c r="E54" s="319">
        <v>0</v>
      </c>
      <c r="F54" s="40">
        <f t="shared" si="0"/>
        <v>0</v>
      </c>
      <c r="G54" s="320">
        <v>0</v>
      </c>
      <c r="H54" s="40">
        <f t="shared" si="1"/>
        <v>0</v>
      </c>
      <c r="I54" s="320">
        <v>0</v>
      </c>
      <c r="J54" s="40">
        <f t="shared" si="2"/>
        <v>0</v>
      </c>
      <c r="K54" s="320">
        <v>0</v>
      </c>
      <c r="L54" s="40">
        <f t="shared" si="3"/>
        <v>0</v>
      </c>
      <c r="M54" s="320">
        <v>0</v>
      </c>
      <c r="N54" s="41">
        <f t="shared" si="4"/>
        <v>0</v>
      </c>
    </row>
    <row r="55" spans="2:14" ht="14.5" customHeight="1" x14ac:dyDescent="0.3">
      <c r="B55" s="455"/>
      <c r="C55" s="318"/>
      <c r="D55" s="318"/>
      <c r="E55" s="319">
        <v>0</v>
      </c>
      <c r="F55" s="40">
        <f t="shared" si="0"/>
        <v>0</v>
      </c>
      <c r="G55" s="320">
        <v>0</v>
      </c>
      <c r="H55" s="40">
        <f t="shared" si="1"/>
        <v>0</v>
      </c>
      <c r="I55" s="320">
        <v>0</v>
      </c>
      <c r="J55" s="40">
        <f t="shared" si="2"/>
        <v>0</v>
      </c>
      <c r="K55" s="320">
        <v>0</v>
      </c>
      <c r="L55" s="40">
        <f t="shared" si="3"/>
        <v>0</v>
      </c>
      <c r="M55" s="320">
        <v>0</v>
      </c>
      <c r="N55" s="41">
        <f t="shared" si="4"/>
        <v>0</v>
      </c>
    </row>
    <row r="56" spans="2:14" ht="14.5" customHeight="1" x14ac:dyDescent="0.3">
      <c r="B56" s="455"/>
      <c r="C56" s="318"/>
      <c r="D56" s="318"/>
      <c r="E56" s="319">
        <v>0</v>
      </c>
      <c r="F56" s="40">
        <f t="shared" si="0"/>
        <v>0</v>
      </c>
      <c r="G56" s="320">
        <v>0</v>
      </c>
      <c r="H56" s="40">
        <f t="shared" si="1"/>
        <v>0</v>
      </c>
      <c r="I56" s="320">
        <v>0</v>
      </c>
      <c r="J56" s="40">
        <f t="shared" si="2"/>
        <v>0</v>
      </c>
      <c r="K56" s="320">
        <v>0</v>
      </c>
      <c r="L56" s="40">
        <f t="shared" si="3"/>
        <v>0</v>
      </c>
      <c r="M56" s="320">
        <v>0</v>
      </c>
      <c r="N56" s="41">
        <f t="shared" si="4"/>
        <v>0</v>
      </c>
    </row>
    <row r="57" spans="2:14" ht="14.5" customHeight="1" x14ac:dyDescent="0.3">
      <c r="B57" s="455"/>
      <c r="C57" s="318"/>
      <c r="D57" s="318"/>
      <c r="E57" s="319">
        <v>0</v>
      </c>
      <c r="F57" s="40">
        <f t="shared" si="0"/>
        <v>0</v>
      </c>
      <c r="G57" s="320">
        <v>0</v>
      </c>
      <c r="H57" s="40">
        <f t="shared" si="1"/>
        <v>0</v>
      </c>
      <c r="I57" s="320">
        <v>0</v>
      </c>
      <c r="J57" s="40">
        <f t="shared" si="2"/>
        <v>0</v>
      </c>
      <c r="K57" s="320">
        <v>0</v>
      </c>
      <c r="L57" s="40">
        <f t="shared" si="3"/>
        <v>0</v>
      </c>
      <c r="M57" s="320">
        <v>0</v>
      </c>
      <c r="N57" s="41">
        <f t="shared" si="4"/>
        <v>0</v>
      </c>
    </row>
    <row r="58" spans="2:14" ht="14.5" customHeight="1" x14ac:dyDescent="0.3">
      <c r="B58" s="455"/>
      <c r="C58" s="318"/>
      <c r="D58" s="318"/>
      <c r="E58" s="319">
        <v>0</v>
      </c>
      <c r="F58" s="40">
        <f t="shared" si="0"/>
        <v>0</v>
      </c>
      <c r="G58" s="320">
        <v>0</v>
      </c>
      <c r="H58" s="40">
        <f t="shared" si="1"/>
        <v>0</v>
      </c>
      <c r="I58" s="320">
        <v>0</v>
      </c>
      <c r="J58" s="40">
        <f t="shared" si="2"/>
        <v>0</v>
      </c>
      <c r="K58" s="320">
        <v>0</v>
      </c>
      <c r="L58" s="40">
        <f t="shared" si="3"/>
        <v>0</v>
      </c>
      <c r="M58" s="320">
        <v>0</v>
      </c>
      <c r="N58" s="41">
        <f t="shared" si="4"/>
        <v>0</v>
      </c>
    </row>
    <row r="59" spans="2:14" ht="14.5" customHeight="1" x14ac:dyDescent="0.3">
      <c r="B59" s="455"/>
      <c r="C59" s="318"/>
      <c r="D59" s="318"/>
      <c r="E59" s="319">
        <v>0</v>
      </c>
      <c r="F59" s="40">
        <f t="shared" si="0"/>
        <v>0</v>
      </c>
      <c r="G59" s="320">
        <v>0</v>
      </c>
      <c r="H59" s="40">
        <f t="shared" si="1"/>
        <v>0</v>
      </c>
      <c r="I59" s="320">
        <v>0</v>
      </c>
      <c r="J59" s="40">
        <f t="shared" si="2"/>
        <v>0</v>
      </c>
      <c r="K59" s="320">
        <v>0</v>
      </c>
      <c r="L59" s="40">
        <f t="shared" si="3"/>
        <v>0</v>
      </c>
      <c r="M59" s="320">
        <v>0</v>
      </c>
      <c r="N59" s="41">
        <f t="shared" si="4"/>
        <v>0</v>
      </c>
    </row>
    <row r="60" spans="2:14" ht="14.5" customHeight="1" x14ac:dyDescent="0.3">
      <c r="B60" s="455"/>
      <c r="C60" s="318"/>
      <c r="D60" s="318"/>
      <c r="E60" s="319">
        <v>0</v>
      </c>
      <c r="F60" s="40">
        <f t="shared" si="0"/>
        <v>0</v>
      </c>
      <c r="G60" s="320">
        <v>0</v>
      </c>
      <c r="H60" s="40">
        <f t="shared" si="1"/>
        <v>0</v>
      </c>
      <c r="I60" s="320">
        <v>0</v>
      </c>
      <c r="J60" s="40">
        <f t="shared" si="2"/>
        <v>0</v>
      </c>
      <c r="K60" s="320">
        <v>0</v>
      </c>
      <c r="L60" s="40">
        <f t="shared" si="3"/>
        <v>0</v>
      </c>
      <c r="M60" s="320">
        <v>0</v>
      </c>
      <c r="N60" s="41">
        <f t="shared" si="4"/>
        <v>0</v>
      </c>
    </row>
    <row r="61" spans="2:14" ht="14.5" customHeight="1" x14ac:dyDescent="0.3">
      <c r="B61" s="455"/>
      <c r="C61" s="318"/>
      <c r="D61" s="318"/>
      <c r="E61" s="319">
        <v>0</v>
      </c>
      <c r="F61" s="40">
        <f t="shared" si="0"/>
        <v>0</v>
      </c>
      <c r="G61" s="320">
        <v>0</v>
      </c>
      <c r="H61" s="40">
        <f t="shared" si="1"/>
        <v>0</v>
      </c>
      <c r="I61" s="320">
        <v>0</v>
      </c>
      <c r="J61" s="40">
        <f t="shared" si="2"/>
        <v>0</v>
      </c>
      <c r="K61" s="320">
        <v>0</v>
      </c>
      <c r="L61" s="40">
        <f t="shared" si="3"/>
        <v>0</v>
      </c>
      <c r="M61" s="320">
        <v>0</v>
      </c>
      <c r="N61" s="41">
        <f t="shared" si="4"/>
        <v>0</v>
      </c>
    </row>
    <row r="62" spans="2:14" ht="14.5" customHeight="1" x14ac:dyDescent="0.3">
      <c r="B62" s="455"/>
      <c r="C62" s="458" t="s">
        <v>364</v>
      </c>
      <c r="D62" s="459"/>
      <c r="E62" s="459"/>
      <c r="F62" s="459"/>
      <c r="G62" s="459"/>
      <c r="H62" s="459"/>
      <c r="I62" s="459"/>
      <c r="J62" s="459"/>
      <c r="K62" s="459"/>
      <c r="L62" s="459"/>
      <c r="M62" s="460"/>
      <c r="N62" s="45">
        <f>SUM(N17:N61)</f>
        <v>0</v>
      </c>
    </row>
    <row r="63" spans="2:14" ht="12.65" customHeight="1" x14ac:dyDescent="0.3">
      <c r="B63" s="455"/>
      <c r="C63" s="34" t="s">
        <v>362</v>
      </c>
      <c r="D63" s="32"/>
      <c r="E63" s="33"/>
      <c r="F63" s="33"/>
      <c r="G63" s="38"/>
      <c r="H63" s="33"/>
      <c r="I63" s="38"/>
      <c r="J63" s="33"/>
      <c r="K63" s="38"/>
      <c r="L63" s="33"/>
      <c r="M63" s="38"/>
      <c r="N63" s="39"/>
    </row>
    <row r="64" spans="2:14" ht="12.65" customHeight="1" x14ac:dyDescent="0.3">
      <c r="B64" s="455"/>
      <c r="C64" s="318"/>
      <c r="D64" s="318"/>
      <c r="E64" s="319">
        <v>0</v>
      </c>
      <c r="F64" s="40">
        <f t="shared" ref="F64:F66" si="5">E64*G64</f>
        <v>0</v>
      </c>
      <c r="G64" s="320">
        <v>0</v>
      </c>
      <c r="H64" s="40">
        <f t="shared" ref="H64:H66" si="6">E64*I64</f>
        <v>0</v>
      </c>
      <c r="I64" s="320">
        <v>0</v>
      </c>
      <c r="J64" s="40">
        <f t="shared" ref="J64:J66" si="7">E64*K64</f>
        <v>0</v>
      </c>
      <c r="K64" s="320">
        <v>0</v>
      </c>
      <c r="L64" s="40">
        <f t="shared" ref="L64:L66" si="8">E64*M64</f>
        <v>0</v>
      </c>
      <c r="M64" s="320">
        <v>0</v>
      </c>
      <c r="N64" s="41">
        <f t="shared" ref="N64:N89" si="9">F64+H64+J64+L64</f>
        <v>0</v>
      </c>
    </row>
    <row r="65" spans="2:14" ht="12.65" customHeight="1" x14ac:dyDescent="0.3">
      <c r="B65" s="455"/>
      <c r="C65" s="318"/>
      <c r="D65" s="318"/>
      <c r="E65" s="319">
        <v>0</v>
      </c>
      <c r="F65" s="40">
        <f t="shared" si="5"/>
        <v>0</v>
      </c>
      <c r="G65" s="320">
        <v>0</v>
      </c>
      <c r="H65" s="40">
        <f t="shared" si="6"/>
        <v>0</v>
      </c>
      <c r="I65" s="320">
        <v>0</v>
      </c>
      <c r="J65" s="40">
        <f t="shared" si="7"/>
        <v>0</v>
      </c>
      <c r="K65" s="320">
        <v>0</v>
      </c>
      <c r="L65" s="40">
        <f t="shared" si="8"/>
        <v>0</v>
      </c>
      <c r="M65" s="320">
        <v>0</v>
      </c>
      <c r="N65" s="41">
        <f t="shared" si="9"/>
        <v>0</v>
      </c>
    </row>
    <row r="66" spans="2:14" ht="12.65" customHeight="1" x14ac:dyDescent="0.3">
      <c r="B66" s="455"/>
      <c r="C66" s="318"/>
      <c r="D66" s="318"/>
      <c r="E66" s="319">
        <v>0</v>
      </c>
      <c r="F66" s="40">
        <f t="shared" si="5"/>
        <v>0</v>
      </c>
      <c r="G66" s="320">
        <v>0</v>
      </c>
      <c r="H66" s="40">
        <f t="shared" si="6"/>
        <v>0</v>
      </c>
      <c r="I66" s="320">
        <v>0</v>
      </c>
      <c r="J66" s="40">
        <f t="shared" si="7"/>
        <v>0</v>
      </c>
      <c r="K66" s="320">
        <v>0</v>
      </c>
      <c r="L66" s="40">
        <f t="shared" si="8"/>
        <v>0</v>
      </c>
      <c r="M66" s="320">
        <v>0</v>
      </c>
      <c r="N66" s="41">
        <f t="shared" si="9"/>
        <v>0</v>
      </c>
    </row>
    <row r="67" spans="2:14" ht="12.65" customHeight="1" x14ac:dyDescent="0.3">
      <c r="B67" s="455"/>
      <c r="C67" s="318"/>
      <c r="D67" s="318"/>
      <c r="E67" s="319">
        <v>0</v>
      </c>
      <c r="F67" s="40">
        <f t="shared" ref="F67:F89" si="10">E67*G67</f>
        <v>0</v>
      </c>
      <c r="G67" s="320">
        <v>0</v>
      </c>
      <c r="H67" s="40">
        <f t="shared" ref="H67:H89" si="11">E67*I67</f>
        <v>0</v>
      </c>
      <c r="I67" s="320">
        <v>0</v>
      </c>
      <c r="J67" s="40">
        <f t="shared" ref="J67:J89" si="12">E67*K67</f>
        <v>0</v>
      </c>
      <c r="K67" s="320">
        <v>0</v>
      </c>
      <c r="L67" s="40">
        <f t="shared" ref="L67:L89" si="13">E67*M67</f>
        <v>0</v>
      </c>
      <c r="M67" s="320">
        <v>0</v>
      </c>
      <c r="N67" s="41">
        <f t="shared" si="9"/>
        <v>0</v>
      </c>
    </row>
    <row r="68" spans="2:14" ht="12.65" customHeight="1" x14ac:dyDescent="0.3">
      <c r="B68" s="455"/>
      <c r="C68" s="318"/>
      <c r="D68" s="318"/>
      <c r="E68" s="319">
        <v>0</v>
      </c>
      <c r="F68" s="40">
        <f t="shared" si="10"/>
        <v>0</v>
      </c>
      <c r="G68" s="320">
        <v>0</v>
      </c>
      <c r="H68" s="40">
        <f t="shared" si="11"/>
        <v>0</v>
      </c>
      <c r="I68" s="320">
        <v>0</v>
      </c>
      <c r="J68" s="40">
        <f t="shared" si="12"/>
        <v>0</v>
      </c>
      <c r="K68" s="320">
        <v>0</v>
      </c>
      <c r="L68" s="40">
        <f t="shared" si="13"/>
        <v>0</v>
      </c>
      <c r="M68" s="320">
        <v>0</v>
      </c>
      <c r="N68" s="41">
        <f t="shared" si="9"/>
        <v>0</v>
      </c>
    </row>
    <row r="69" spans="2:14" ht="12.65" customHeight="1" x14ac:dyDescent="0.3">
      <c r="B69" s="455"/>
      <c r="C69" s="318"/>
      <c r="D69" s="318"/>
      <c r="E69" s="319">
        <v>0</v>
      </c>
      <c r="F69" s="40">
        <f t="shared" si="10"/>
        <v>0</v>
      </c>
      <c r="G69" s="320">
        <v>0</v>
      </c>
      <c r="H69" s="40">
        <f t="shared" si="11"/>
        <v>0</v>
      </c>
      <c r="I69" s="320">
        <v>0</v>
      </c>
      <c r="J69" s="40">
        <f t="shared" si="12"/>
        <v>0</v>
      </c>
      <c r="K69" s="320">
        <v>0</v>
      </c>
      <c r="L69" s="40">
        <f t="shared" si="13"/>
        <v>0</v>
      </c>
      <c r="M69" s="320">
        <v>0</v>
      </c>
      <c r="N69" s="41">
        <f t="shared" si="9"/>
        <v>0</v>
      </c>
    </row>
    <row r="70" spans="2:14" ht="12.65" customHeight="1" x14ac:dyDescent="0.3">
      <c r="B70" s="455"/>
      <c r="C70" s="318"/>
      <c r="D70" s="318"/>
      <c r="E70" s="319">
        <v>0</v>
      </c>
      <c r="F70" s="40">
        <f t="shared" si="10"/>
        <v>0</v>
      </c>
      <c r="G70" s="320">
        <v>0</v>
      </c>
      <c r="H70" s="40">
        <f t="shared" si="11"/>
        <v>0</v>
      </c>
      <c r="I70" s="320">
        <v>0</v>
      </c>
      <c r="J70" s="40">
        <f t="shared" si="12"/>
        <v>0</v>
      </c>
      <c r="K70" s="320">
        <v>0</v>
      </c>
      <c r="L70" s="40">
        <f t="shared" si="13"/>
        <v>0</v>
      </c>
      <c r="M70" s="320">
        <v>0</v>
      </c>
      <c r="N70" s="41">
        <f t="shared" si="9"/>
        <v>0</v>
      </c>
    </row>
    <row r="71" spans="2:14" ht="12.65" customHeight="1" x14ac:dyDescent="0.3">
      <c r="B71" s="455"/>
      <c r="C71" s="318"/>
      <c r="D71" s="318"/>
      <c r="E71" s="319">
        <v>0</v>
      </c>
      <c r="F71" s="40">
        <f t="shared" si="10"/>
        <v>0</v>
      </c>
      <c r="G71" s="320">
        <v>0</v>
      </c>
      <c r="H71" s="40">
        <f t="shared" si="11"/>
        <v>0</v>
      </c>
      <c r="I71" s="320">
        <v>0</v>
      </c>
      <c r="J71" s="40">
        <f t="shared" si="12"/>
        <v>0</v>
      </c>
      <c r="K71" s="320">
        <v>0</v>
      </c>
      <c r="L71" s="40">
        <f t="shared" si="13"/>
        <v>0</v>
      </c>
      <c r="M71" s="320">
        <v>0</v>
      </c>
      <c r="N71" s="41">
        <f t="shared" si="9"/>
        <v>0</v>
      </c>
    </row>
    <row r="72" spans="2:14" ht="12.65" customHeight="1" x14ac:dyDescent="0.3">
      <c r="B72" s="455"/>
      <c r="C72" s="318"/>
      <c r="D72" s="318"/>
      <c r="E72" s="319">
        <v>0</v>
      </c>
      <c r="F72" s="40">
        <f t="shared" si="10"/>
        <v>0</v>
      </c>
      <c r="G72" s="320">
        <v>0</v>
      </c>
      <c r="H72" s="40">
        <f t="shared" si="11"/>
        <v>0</v>
      </c>
      <c r="I72" s="320">
        <v>0</v>
      </c>
      <c r="J72" s="40">
        <f t="shared" si="12"/>
        <v>0</v>
      </c>
      <c r="K72" s="320">
        <v>0</v>
      </c>
      <c r="L72" s="40">
        <f t="shared" si="13"/>
        <v>0</v>
      </c>
      <c r="M72" s="320">
        <v>0</v>
      </c>
      <c r="N72" s="41">
        <f t="shared" si="9"/>
        <v>0</v>
      </c>
    </row>
    <row r="73" spans="2:14" ht="12.65" customHeight="1" x14ac:dyDescent="0.3">
      <c r="B73" s="455"/>
      <c r="C73" s="318"/>
      <c r="D73" s="318"/>
      <c r="E73" s="319">
        <v>0</v>
      </c>
      <c r="F73" s="40">
        <f t="shared" si="10"/>
        <v>0</v>
      </c>
      <c r="G73" s="320">
        <v>0</v>
      </c>
      <c r="H73" s="40">
        <f t="shared" si="11"/>
        <v>0</v>
      </c>
      <c r="I73" s="320">
        <v>0</v>
      </c>
      <c r="J73" s="40">
        <f t="shared" si="12"/>
        <v>0</v>
      </c>
      <c r="K73" s="320">
        <v>0</v>
      </c>
      <c r="L73" s="40">
        <f t="shared" si="13"/>
        <v>0</v>
      </c>
      <c r="M73" s="320">
        <v>0</v>
      </c>
      <c r="N73" s="41">
        <f t="shared" si="9"/>
        <v>0</v>
      </c>
    </row>
    <row r="74" spans="2:14" ht="12.65" customHeight="1" x14ac:dyDescent="0.3">
      <c r="B74" s="455"/>
      <c r="C74" s="318"/>
      <c r="D74" s="318"/>
      <c r="E74" s="319">
        <v>0</v>
      </c>
      <c r="F74" s="40">
        <f t="shared" si="10"/>
        <v>0</v>
      </c>
      <c r="G74" s="320">
        <v>0</v>
      </c>
      <c r="H74" s="40">
        <f t="shared" si="11"/>
        <v>0</v>
      </c>
      <c r="I74" s="320">
        <v>0</v>
      </c>
      <c r="J74" s="40">
        <f t="shared" si="12"/>
        <v>0</v>
      </c>
      <c r="K74" s="320">
        <v>0</v>
      </c>
      <c r="L74" s="40">
        <f t="shared" si="13"/>
        <v>0</v>
      </c>
      <c r="M74" s="320">
        <v>0</v>
      </c>
      <c r="N74" s="41">
        <f t="shared" si="9"/>
        <v>0</v>
      </c>
    </row>
    <row r="75" spans="2:14" ht="12.65" customHeight="1" x14ac:dyDescent="0.3">
      <c r="B75" s="455"/>
      <c r="C75" s="318"/>
      <c r="D75" s="318"/>
      <c r="E75" s="319">
        <v>0</v>
      </c>
      <c r="F75" s="40">
        <f t="shared" si="10"/>
        <v>0</v>
      </c>
      <c r="G75" s="320">
        <v>0</v>
      </c>
      <c r="H75" s="40">
        <f t="shared" si="11"/>
        <v>0</v>
      </c>
      <c r="I75" s="320">
        <v>0</v>
      </c>
      <c r="J75" s="40">
        <f t="shared" si="12"/>
        <v>0</v>
      </c>
      <c r="K75" s="320">
        <v>0</v>
      </c>
      <c r="L75" s="40">
        <f t="shared" si="13"/>
        <v>0</v>
      </c>
      <c r="M75" s="320">
        <v>0</v>
      </c>
      <c r="N75" s="41">
        <f t="shared" si="9"/>
        <v>0</v>
      </c>
    </row>
    <row r="76" spans="2:14" ht="12.65" customHeight="1" x14ac:dyDescent="0.3">
      <c r="B76" s="455"/>
      <c r="C76" s="318"/>
      <c r="D76" s="318"/>
      <c r="E76" s="319">
        <v>0</v>
      </c>
      <c r="F76" s="40">
        <f t="shared" si="10"/>
        <v>0</v>
      </c>
      <c r="G76" s="320">
        <v>0</v>
      </c>
      <c r="H76" s="40">
        <f t="shared" si="11"/>
        <v>0</v>
      </c>
      <c r="I76" s="320">
        <v>0</v>
      </c>
      <c r="J76" s="40">
        <f t="shared" si="12"/>
        <v>0</v>
      </c>
      <c r="K76" s="320">
        <v>0</v>
      </c>
      <c r="L76" s="40">
        <f t="shared" si="13"/>
        <v>0</v>
      </c>
      <c r="M76" s="320">
        <v>0</v>
      </c>
      <c r="N76" s="41">
        <f t="shared" si="9"/>
        <v>0</v>
      </c>
    </row>
    <row r="77" spans="2:14" ht="12.65" customHeight="1" x14ac:dyDescent="0.3">
      <c r="B77" s="455"/>
      <c r="C77" s="318"/>
      <c r="D77" s="318"/>
      <c r="E77" s="319">
        <v>0</v>
      </c>
      <c r="F77" s="40">
        <f t="shared" si="10"/>
        <v>0</v>
      </c>
      <c r="G77" s="320">
        <v>0</v>
      </c>
      <c r="H77" s="40">
        <f t="shared" si="11"/>
        <v>0</v>
      </c>
      <c r="I77" s="320">
        <v>0</v>
      </c>
      <c r="J77" s="40">
        <f t="shared" si="12"/>
        <v>0</v>
      </c>
      <c r="K77" s="320">
        <v>0</v>
      </c>
      <c r="L77" s="40">
        <f t="shared" si="13"/>
        <v>0</v>
      </c>
      <c r="M77" s="320">
        <v>0</v>
      </c>
      <c r="N77" s="41">
        <f t="shared" si="9"/>
        <v>0</v>
      </c>
    </row>
    <row r="78" spans="2:14" ht="12.65" customHeight="1" x14ac:dyDescent="0.3">
      <c r="B78" s="455"/>
      <c r="C78" s="318"/>
      <c r="D78" s="318"/>
      <c r="E78" s="319">
        <v>0</v>
      </c>
      <c r="F78" s="40">
        <f t="shared" si="10"/>
        <v>0</v>
      </c>
      <c r="G78" s="320">
        <v>0</v>
      </c>
      <c r="H78" s="40">
        <f t="shared" si="11"/>
        <v>0</v>
      </c>
      <c r="I78" s="320">
        <v>0</v>
      </c>
      <c r="J78" s="40">
        <f t="shared" si="12"/>
        <v>0</v>
      </c>
      <c r="K78" s="320">
        <v>0</v>
      </c>
      <c r="L78" s="40">
        <f t="shared" si="13"/>
        <v>0</v>
      </c>
      <c r="M78" s="320">
        <v>0</v>
      </c>
      <c r="N78" s="41">
        <f t="shared" si="9"/>
        <v>0</v>
      </c>
    </row>
    <row r="79" spans="2:14" ht="12.65" customHeight="1" x14ac:dyDescent="0.3">
      <c r="B79" s="455"/>
      <c r="C79" s="318"/>
      <c r="D79" s="318"/>
      <c r="E79" s="319">
        <v>0</v>
      </c>
      <c r="F79" s="40">
        <f t="shared" si="10"/>
        <v>0</v>
      </c>
      <c r="G79" s="320">
        <v>0</v>
      </c>
      <c r="H79" s="40">
        <f t="shared" si="11"/>
        <v>0</v>
      </c>
      <c r="I79" s="320">
        <v>0</v>
      </c>
      <c r="J79" s="40">
        <f t="shared" si="12"/>
        <v>0</v>
      </c>
      <c r="K79" s="320">
        <v>0</v>
      </c>
      <c r="L79" s="40">
        <f t="shared" si="13"/>
        <v>0</v>
      </c>
      <c r="M79" s="320">
        <v>0</v>
      </c>
      <c r="N79" s="41">
        <f t="shared" si="9"/>
        <v>0</v>
      </c>
    </row>
    <row r="80" spans="2:14" ht="12.65" customHeight="1" x14ac:dyDescent="0.3">
      <c r="B80" s="455"/>
      <c r="C80" s="318"/>
      <c r="D80" s="318"/>
      <c r="E80" s="319">
        <v>0</v>
      </c>
      <c r="F80" s="40">
        <f t="shared" si="10"/>
        <v>0</v>
      </c>
      <c r="G80" s="320">
        <v>0</v>
      </c>
      <c r="H80" s="40">
        <f t="shared" si="11"/>
        <v>0</v>
      </c>
      <c r="I80" s="320">
        <v>0</v>
      </c>
      <c r="J80" s="40">
        <f t="shared" si="12"/>
        <v>0</v>
      </c>
      <c r="K80" s="320">
        <v>0</v>
      </c>
      <c r="L80" s="40">
        <f t="shared" si="13"/>
        <v>0</v>
      </c>
      <c r="M80" s="320">
        <v>0</v>
      </c>
      <c r="N80" s="41">
        <f t="shared" si="9"/>
        <v>0</v>
      </c>
    </row>
    <row r="81" spans="2:14" ht="12.65" customHeight="1" x14ac:dyDescent="0.3">
      <c r="B81" s="455"/>
      <c r="C81" s="318"/>
      <c r="D81" s="318"/>
      <c r="E81" s="319">
        <v>0</v>
      </c>
      <c r="F81" s="40">
        <v>0</v>
      </c>
      <c r="G81" s="320">
        <v>0</v>
      </c>
      <c r="H81" s="40">
        <v>0</v>
      </c>
      <c r="I81" s="320">
        <v>0</v>
      </c>
      <c r="J81" s="40">
        <v>0</v>
      </c>
      <c r="K81" s="320">
        <v>0</v>
      </c>
      <c r="L81" s="40">
        <v>0</v>
      </c>
      <c r="M81" s="320">
        <v>0</v>
      </c>
      <c r="N81" s="41">
        <v>0</v>
      </c>
    </row>
    <row r="82" spans="2:14" ht="12.65" customHeight="1" x14ac:dyDescent="0.3">
      <c r="B82" s="455"/>
      <c r="C82" s="318"/>
      <c r="D82" s="318"/>
      <c r="E82" s="319">
        <v>0</v>
      </c>
      <c r="F82" s="40">
        <v>0</v>
      </c>
      <c r="G82" s="320">
        <v>0</v>
      </c>
      <c r="H82" s="40">
        <v>0</v>
      </c>
      <c r="I82" s="320">
        <v>0</v>
      </c>
      <c r="J82" s="40">
        <v>0</v>
      </c>
      <c r="K82" s="320">
        <v>0</v>
      </c>
      <c r="L82" s="40">
        <v>0</v>
      </c>
      <c r="M82" s="320">
        <v>0</v>
      </c>
      <c r="N82" s="41">
        <v>0</v>
      </c>
    </row>
    <row r="83" spans="2:14" ht="12.65" customHeight="1" x14ac:dyDescent="0.3">
      <c r="B83" s="455"/>
      <c r="C83" s="318"/>
      <c r="D83" s="318"/>
      <c r="E83" s="319">
        <v>0</v>
      </c>
      <c r="F83" s="40">
        <v>0</v>
      </c>
      <c r="G83" s="320">
        <v>0</v>
      </c>
      <c r="H83" s="40">
        <v>0</v>
      </c>
      <c r="I83" s="320">
        <v>0</v>
      </c>
      <c r="J83" s="40">
        <v>0</v>
      </c>
      <c r="K83" s="320">
        <v>0</v>
      </c>
      <c r="L83" s="40">
        <v>0</v>
      </c>
      <c r="M83" s="320">
        <v>0</v>
      </c>
      <c r="N83" s="41">
        <v>0</v>
      </c>
    </row>
    <row r="84" spans="2:14" ht="12.65" customHeight="1" x14ac:dyDescent="0.3">
      <c r="B84" s="455"/>
      <c r="C84" s="318"/>
      <c r="D84" s="318"/>
      <c r="E84" s="319">
        <v>0</v>
      </c>
      <c r="F84" s="40">
        <v>0</v>
      </c>
      <c r="G84" s="320">
        <v>0</v>
      </c>
      <c r="H84" s="40">
        <v>0</v>
      </c>
      <c r="I84" s="320">
        <v>0</v>
      </c>
      <c r="J84" s="40">
        <v>0</v>
      </c>
      <c r="K84" s="320">
        <v>0</v>
      </c>
      <c r="L84" s="40">
        <v>0</v>
      </c>
      <c r="M84" s="320">
        <v>0</v>
      </c>
      <c r="N84" s="41">
        <v>0</v>
      </c>
    </row>
    <row r="85" spans="2:14" ht="12.65" customHeight="1" x14ac:dyDescent="0.3">
      <c r="B85" s="455"/>
      <c r="C85" s="318"/>
      <c r="D85" s="318"/>
      <c r="E85" s="319">
        <v>0</v>
      </c>
      <c r="F85" s="40">
        <v>0</v>
      </c>
      <c r="G85" s="320">
        <v>0</v>
      </c>
      <c r="H85" s="40">
        <v>0</v>
      </c>
      <c r="I85" s="320">
        <v>0</v>
      </c>
      <c r="J85" s="40">
        <v>0</v>
      </c>
      <c r="K85" s="320">
        <v>0</v>
      </c>
      <c r="L85" s="40">
        <v>0</v>
      </c>
      <c r="M85" s="320">
        <v>0</v>
      </c>
      <c r="N85" s="41">
        <v>0</v>
      </c>
    </row>
    <row r="86" spans="2:14" ht="12.65" customHeight="1" x14ac:dyDescent="0.3">
      <c r="B86" s="455"/>
      <c r="C86" s="318"/>
      <c r="D86" s="318"/>
      <c r="E86" s="319">
        <v>0</v>
      </c>
      <c r="F86" s="40">
        <v>0</v>
      </c>
      <c r="G86" s="320">
        <v>0</v>
      </c>
      <c r="H86" s="40">
        <v>0</v>
      </c>
      <c r="I86" s="320">
        <v>0</v>
      </c>
      <c r="J86" s="40">
        <v>0</v>
      </c>
      <c r="K86" s="320">
        <v>0</v>
      </c>
      <c r="L86" s="40">
        <v>0</v>
      </c>
      <c r="M86" s="320">
        <v>0</v>
      </c>
      <c r="N86" s="41">
        <v>0</v>
      </c>
    </row>
    <row r="87" spans="2:14" ht="12.65" customHeight="1" x14ac:dyDescent="0.3">
      <c r="B87" s="455"/>
      <c r="C87" s="318"/>
      <c r="D87" s="318"/>
      <c r="E87" s="319">
        <v>0</v>
      </c>
      <c r="F87" s="40">
        <v>0</v>
      </c>
      <c r="G87" s="320">
        <v>0</v>
      </c>
      <c r="H87" s="40">
        <v>0</v>
      </c>
      <c r="I87" s="320">
        <v>0</v>
      </c>
      <c r="J87" s="40">
        <v>0</v>
      </c>
      <c r="K87" s="320">
        <v>0</v>
      </c>
      <c r="L87" s="40">
        <v>0</v>
      </c>
      <c r="M87" s="320">
        <v>0</v>
      </c>
      <c r="N87" s="41">
        <v>0</v>
      </c>
    </row>
    <row r="88" spans="2:14" ht="12.65" customHeight="1" x14ac:dyDescent="0.3">
      <c r="B88" s="455"/>
      <c r="C88" s="318"/>
      <c r="D88" s="318"/>
      <c r="E88" s="319">
        <v>0</v>
      </c>
      <c r="F88" s="40">
        <v>0</v>
      </c>
      <c r="G88" s="320">
        <v>0</v>
      </c>
      <c r="H88" s="40">
        <v>0</v>
      </c>
      <c r="I88" s="320">
        <v>0</v>
      </c>
      <c r="J88" s="40">
        <v>0</v>
      </c>
      <c r="K88" s="320">
        <v>0</v>
      </c>
      <c r="L88" s="40">
        <v>0</v>
      </c>
      <c r="M88" s="320">
        <v>0</v>
      </c>
      <c r="N88" s="41">
        <v>0</v>
      </c>
    </row>
    <row r="89" spans="2:14" ht="12.65" customHeight="1" x14ac:dyDescent="0.3">
      <c r="B89" s="455"/>
      <c r="C89" s="318"/>
      <c r="D89" s="318"/>
      <c r="E89" s="319">
        <v>0</v>
      </c>
      <c r="F89" s="40">
        <f t="shared" si="10"/>
        <v>0</v>
      </c>
      <c r="G89" s="320">
        <v>0</v>
      </c>
      <c r="H89" s="40">
        <f t="shared" si="11"/>
        <v>0</v>
      </c>
      <c r="I89" s="320">
        <v>0</v>
      </c>
      <c r="J89" s="40">
        <f t="shared" si="12"/>
        <v>0</v>
      </c>
      <c r="K89" s="320">
        <v>0</v>
      </c>
      <c r="L89" s="40">
        <f t="shared" si="13"/>
        <v>0</v>
      </c>
      <c r="M89" s="320">
        <v>0</v>
      </c>
      <c r="N89" s="41">
        <f t="shared" si="9"/>
        <v>0</v>
      </c>
    </row>
    <row r="90" spans="2:14" ht="12.65" customHeight="1" thickBot="1" x14ac:dyDescent="0.35">
      <c r="B90" s="455"/>
      <c r="C90" s="458" t="s">
        <v>73</v>
      </c>
      <c r="D90" s="459"/>
      <c r="E90" s="459"/>
      <c r="F90" s="459"/>
      <c r="G90" s="459"/>
      <c r="H90" s="459"/>
      <c r="I90" s="459"/>
      <c r="J90" s="459"/>
      <c r="K90" s="459"/>
      <c r="L90" s="459"/>
      <c r="M90" s="460"/>
      <c r="N90" s="45">
        <f>SUM(N64:N89)</f>
        <v>0</v>
      </c>
    </row>
    <row r="91" spans="2:14" s="22" customFormat="1" ht="32.5" customHeight="1" thickBot="1" x14ac:dyDescent="0.4">
      <c r="B91" s="462" t="s">
        <v>37</v>
      </c>
      <c r="C91" s="463"/>
      <c r="D91" s="463"/>
      <c r="E91" s="463"/>
      <c r="F91" s="463"/>
      <c r="G91" s="463"/>
      <c r="H91" s="463"/>
      <c r="I91" s="463"/>
      <c r="J91" s="463"/>
      <c r="K91" s="463"/>
      <c r="L91" s="463"/>
      <c r="M91" s="464"/>
      <c r="N91" s="50">
        <f>N62+N90</f>
        <v>0</v>
      </c>
    </row>
    <row r="93" spans="2:14" ht="43" customHeight="1" x14ac:dyDescent="0.3">
      <c r="B93" s="456" t="s">
        <v>377</v>
      </c>
      <c r="C93" s="35" t="s">
        <v>38</v>
      </c>
      <c r="D93" s="35" t="s">
        <v>39</v>
      </c>
      <c r="E93" s="35" t="s">
        <v>40</v>
      </c>
      <c r="F93" s="35" t="s">
        <v>66</v>
      </c>
      <c r="G93" s="35" t="s">
        <v>67</v>
      </c>
      <c r="N93" s="54"/>
    </row>
    <row r="94" spans="2:14" ht="13.5" customHeight="1" x14ac:dyDescent="0.3">
      <c r="B94" s="456"/>
      <c r="C94" s="321"/>
      <c r="D94" s="322"/>
      <c r="E94" s="323"/>
      <c r="F94" s="324">
        <v>0</v>
      </c>
      <c r="G94" s="42">
        <f t="shared" ref="G94:G147" si="14">E94*F94</f>
        <v>0</v>
      </c>
    </row>
    <row r="95" spans="2:14" ht="13.5" customHeight="1" x14ac:dyDescent="0.3">
      <c r="B95" s="456"/>
      <c r="C95" s="321"/>
      <c r="D95" s="322"/>
      <c r="E95" s="323"/>
      <c r="F95" s="324">
        <v>0</v>
      </c>
      <c r="G95" s="42">
        <f t="shared" si="14"/>
        <v>0</v>
      </c>
    </row>
    <row r="96" spans="2:14" ht="13.5" customHeight="1" x14ac:dyDescent="0.3">
      <c r="B96" s="456"/>
      <c r="C96" s="321"/>
      <c r="D96" s="322"/>
      <c r="E96" s="323"/>
      <c r="F96" s="324">
        <v>0</v>
      </c>
      <c r="G96" s="42">
        <f t="shared" si="14"/>
        <v>0</v>
      </c>
    </row>
    <row r="97" spans="2:19" ht="13.5" customHeight="1" x14ac:dyDescent="0.3">
      <c r="B97" s="456"/>
      <c r="C97" s="321"/>
      <c r="D97" s="322"/>
      <c r="E97" s="323"/>
      <c r="F97" s="324">
        <v>0</v>
      </c>
      <c r="G97" s="42">
        <f t="shared" si="14"/>
        <v>0</v>
      </c>
    </row>
    <row r="98" spans="2:19" ht="13.5" customHeight="1" x14ac:dyDescent="0.3">
      <c r="B98" s="456"/>
      <c r="C98" s="321"/>
      <c r="D98" s="322"/>
      <c r="E98" s="323"/>
      <c r="F98" s="324">
        <v>0</v>
      </c>
      <c r="G98" s="42">
        <f t="shared" ref="G98:G145" si="15">E98*F98</f>
        <v>0</v>
      </c>
    </row>
    <row r="99" spans="2:19" ht="13.5" customHeight="1" x14ac:dyDescent="0.3">
      <c r="B99" s="456"/>
      <c r="C99" s="321"/>
      <c r="D99" s="322"/>
      <c r="E99" s="323"/>
      <c r="F99" s="324">
        <v>0</v>
      </c>
      <c r="G99" s="42">
        <f t="shared" si="15"/>
        <v>0</v>
      </c>
      <c r="N99" s="457"/>
      <c r="O99" s="457"/>
      <c r="P99" s="457"/>
      <c r="Q99" s="457"/>
      <c r="R99" s="351"/>
      <c r="S99" s="351"/>
    </row>
    <row r="100" spans="2:19" ht="12" customHeight="1" x14ac:dyDescent="0.3">
      <c r="B100" s="456"/>
      <c r="C100" s="321"/>
      <c r="D100" s="322"/>
      <c r="E100" s="323"/>
      <c r="F100" s="324">
        <v>0</v>
      </c>
      <c r="G100" s="42">
        <f t="shared" si="15"/>
        <v>0</v>
      </c>
    </row>
    <row r="101" spans="2:19" ht="12" customHeight="1" x14ac:dyDescent="0.3">
      <c r="B101" s="456"/>
      <c r="C101" s="321"/>
      <c r="D101" s="322"/>
      <c r="E101" s="323"/>
      <c r="F101" s="324">
        <v>0</v>
      </c>
      <c r="G101" s="42">
        <f t="shared" si="15"/>
        <v>0</v>
      </c>
    </row>
    <row r="102" spans="2:19" ht="12" customHeight="1" x14ac:dyDescent="0.3">
      <c r="B102" s="456"/>
      <c r="C102" s="321"/>
      <c r="D102" s="322"/>
      <c r="E102" s="323"/>
      <c r="F102" s="324">
        <v>0</v>
      </c>
      <c r="G102" s="42">
        <f t="shared" si="15"/>
        <v>0</v>
      </c>
    </row>
    <row r="103" spans="2:19" ht="12" customHeight="1" x14ac:dyDescent="0.3">
      <c r="B103" s="456"/>
      <c r="C103" s="321"/>
      <c r="D103" s="322"/>
      <c r="E103" s="323"/>
      <c r="F103" s="324">
        <v>0</v>
      </c>
      <c r="G103" s="42">
        <f t="shared" si="15"/>
        <v>0</v>
      </c>
    </row>
    <row r="104" spans="2:19" ht="12" customHeight="1" x14ac:dyDescent="0.3">
      <c r="B104" s="456"/>
      <c r="C104" s="321"/>
      <c r="D104" s="322"/>
      <c r="E104" s="323"/>
      <c r="F104" s="324">
        <v>0</v>
      </c>
      <c r="G104" s="42">
        <f t="shared" si="15"/>
        <v>0</v>
      </c>
    </row>
    <row r="105" spans="2:19" ht="12" customHeight="1" x14ac:dyDescent="0.3">
      <c r="B105" s="456"/>
      <c r="C105" s="321"/>
      <c r="D105" s="322"/>
      <c r="E105" s="323"/>
      <c r="F105" s="324">
        <v>0</v>
      </c>
      <c r="G105" s="42">
        <f t="shared" si="15"/>
        <v>0</v>
      </c>
    </row>
    <row r="106" spans="2:19" ht="12" customHeight="1" x14ac:dyDescent="0.3">
      <c r="B106" s="456"/>
      <c r="C106" s="321"/>
      <c r="D106" s="322"/>
      <c r="E106" s="323"/>
      <c r="F106" s="324">
        <v>0</v>
      </c>
      <c r="G106" s="42">
        <f t="shared" si="15"/>
        <v>0</v>
      </c>
    </row>
    <row r="107" spans="2:19" ht="12" customHeight="1" x14ac:dyDescent="0.3">
      <c r="B107" s="456"/>
      <c r="C107" s="321"/>
      <c r="D107" s="322"/>
      <c r="E107" s="323"/>
      <c r="F107" s="324">
        <v>0</v>
      </c>
      <c r="G107" s="42">
        <f t="shared" si="15"/>
        <v>0</v>
      </c>
    </row>
    <row r="108" spans="2:19" ht="12" customHeight="1" x14ac:dyDescent="0.3">
      <c r="B108" s="456"/>
      <c r="C108" s="321"/>
      <c r="D108" s="322"/>
      <c r="E108" s="323"/>
      <c r="F108" s="324">
        <v>0</v>
      </c>
      <c r="G108" s="42">
        <f t="shared" si="15"/>
        <v>0</v>
      </c>
    </row>
    <row r="109" spans="2:19" ht="12" customHeight="1" x14ac:dyDescent="0.3">
      <c r="B109" s="456"/>
      <c r="C109" s="321"/>
      <c r="D109" s="322"/>
      <c r="E109" s="323"/>
      <c r="F109" s="324">
        <v>0</v>
      </c>
      <c r="G109" s="42">
        <f t="shared" si="15"/>
        <v>0</v>
      </c>
    </row>
    <row r="110" spans="2:19" ht="12" customHeight="1" x14ac:dyDescent="0.3">
      <c r="B110" s="456"/>
      <c r="C110" s="321"/>
      <c r="D110" s="322"/>
      <c r="E110" s="323"/>
      <c r="F110" s="324">
        <v>0</v>
      </c>
      <c r="G110" s="42">
        <f t="shared" si="15"/>
        <v>0</v>
      </c>
    </row>
    <row r="111" spans="2:19" ht="12" customHeight="1" x14ac:dyDescent="0.3">
      <c r="B111" s="456"/>
      <c r="C111" s="321"/>
      <c r="D111" s="322"/>
      <c r="E111" s="323"/>
      <c r="F111" s="324">
        <v>0</v>
      </c>
      <c r="G111" s="42">
        <f t="shared" si="15"/>
        <v>0</v>
      </c>
    </row>
    <row r="112" spans="2:19" ht="12" customHeight="1" x14ac:dyDescent="0.3">
      <c r="B112" s="456"/>
      <c r="C112" s="321"/>
      <c r="D112" s="322"/>
      <c r="E112" s="323"/>
      <c r="F112" s="324">
        <v>0</v>
      </c>
      <c r="G112" s="42">
        <f t="shared" si="15"/>
        <v>0</v>
      </c>
    </row>
    <row r="113" spans="2:7" ht="12" customHeight="1" x14ac:dyDescent="0.3">
      <c r="B113" s="456"/>
      <c r="C113" s="321"/>
      <c r="D113" s="322"/>
      <c r="E113" s="323"/>
      <c r="F113" s="324">
        <v>0</v>
      </c>
      <c r="G113" s="42">
        <f t="shared" si="15"/>
        <v>0</v>
      </c>
    </row>
    <row r="114" spans="2:7" ht="12" customHeight="1" x14ac:dyDescent="0.3">
      <c r="B114" s="456"/>
      <c r="C114" s="321"/>
      <c r="D114" s="322"/>
      <c r="E114" s="323"/>
      <c r="F114" s="324">
        <v>0</v>
      </c>
      <c r="G114" s="42">
        <f t="shared" si="15"/>
        <v>0</v>
      </c>
    </row>
    <row r="115" spans="2:7" ht="12" customHeight="1" x14ac:dyDescent="0.3">
      <c r="B115" s="456"/>
      <c r="C115" s="321"/>
      <c r="D115" s="322"/>
      <c r="E115" s="323"/>
      <c r="F115" s="324">
        <v>0</v>
      </c>
      <c r="G115" s="42">
        <f t="shared" si="15"/>
        <v>0</v>
      </c>
    </row>
    <row r="116" spans="2:7" ht="12" customHeight="1" x14ac:dyDescent="0.3">
      <c r="B116" s="456"/>
      <c r="C116" s="321"/>
      <c r="D116" s="322"/>
      <c r="E116" s="323"/>
      <c r="F116" s="324">
        <v>0</v>
      </c>
      <c r="G116" s="42">
        <f t="shared" si="15"/>
        <v>0</v>
      </c>
    </row>
    <row r="117" spans="2:7" ht="12" customHeight="1" x14ac:dyDescent="0.3">
      <c r="B117" s="456"/>
      <c r="C117" s="321"/>
      <c r="D117" s="322"/>
      <c r="E117" s="323"/>
      <c r="F117" s="324">
        <v>0</v>
      </c>
      <c r="G117" s="42">
        <f t="shared" si="15"/>
        <v>0</v>
      </c>
    </row>
    <row r="118" spans="2:7" ht="12" customHeight="1" x14ac:dyDescent="0.3">
      <c r="B118" s="456"/>
      <c r="C118" s="321"/>
      <c r="D118" s="322"/>
      <c r="E118" s="323"/>
      <c r="F118" s="324">
        <v>0</v>
      </c>
      <c r="G118" s="42">
        <f t="shared" si="15"/>
        <v>0</v>
      </c>
    </row>
    <row r="119" spans="2:7" ht="12" customHeight="1" x14ac:dyDescent="0.3">
      <c r="B119" s="456"/>
      <c r="C119" s="321"/>
      <c r="D119" s="322"/>
      <c r="E119" s="323"/>
      <c r="F119" s="324">
        <v>0</v>
      </c>
      <c r="G119" s="42">
        <f t="shared" si="15"/>
        <v>0</v>
      </c>
    </row>
    <row r="120" spans="2:7" ht="12" customHeight="1" x14ac:dyDescent="0.3">
      <c r="B120" s="456"/>
      <c r="C120" s="321"/>
      <c r="D120" s="322"/>
      <c r="E120" s="323"/>
      <c r="F120" s="324">
        <v>0</v>
      </c>
      <c r="G120" s="42">
        <f t="shared" si="15"/>
        <v>0</v>
      </c>
    </row>
    <row r="121" spans="2:7" ht="12" customHeight="1" x14ac:dyDescent="0.3">
      <c r="B121" s="456"/>
      <c r="C121" s="321"/>
      <c r="D121" s="322"/>
      <c r="E121" s="323"/>
      <c r="F121" s="324">
        <v>0</v>
      </c>
      <c r="G121" s="42">
        <f t="shared" si="15"/>
        <v>0</v>
      </c>
    </row>
    <row r="122" spans="2:7" ht="12" customHeight="1" x14ac:dyDescent="0.3">
      <c r="B122" s="456"/>
      <c r="C122" s="321"/>
      <c r="D122" s="322"/>
      <c r="E122" s="323"/>
      <c r="F122" s="324">
        <v>0</v>
      </c>
      <c r="G122" s="42">
        <f t="shared" si="15"/>
        <v>0</v>
      </c>
    </row>
    <row r="123" spans="2:7" ht="12" customHeight="1" x14ac:dyDescent="0.3">
      <c r="B123" s="456"/>
      <c r="C123" s="321"/>
      <c r="D123" s="322"/>
      <c r="E123" s="323"/>
      <c r="F123" s="324">
        <v>0</v>
      </c>
      <c r="G123" s="42">
        <f t="shared" si="15"/>
        <v>0</v>
      </c>
    </row>
    <row r="124" spans="2:7" ht="12" customHeight="1" x14ac:dyDescent="0.3">
      <c r="B124" s="456"/>
      <c r="C124" s="321"/>
      <c r="D124" s="322"/>
      <c r="E124" s="323"/>
      <c r="F124" s="324">
        <v>0</v>
      </c>
      <c r="G124" s="42">
        <f t="shared" si="15"/>
        <v>0</v>
      </c>
    </row>
    <row r="125" spans="2:7" ht="12" customHeight="1" x14ac:dyDescent="0.3">
      <c r="B125" s="456"/>
      <c r="C125" s="321"/>
      <c r="D125" s="322"/>
      <c r="E125" s="323"/>
      <c r="F125" s="324">
        <v>0</v>
      </c>
      <c r="G125" s="42">
        <f t="shared" si="15"/>
        <v>0</v>
      </c>
    </row>
    <row r="126" spans="2:7" ht="12" customHeight="1" x14ac:dyDescent="0.3">
      <c r="B126" s="456"/>
      <c r="C126" s="321"/>
      <c r="D126" s="322"/>
      <c r="E126" s="323"/>
      <c r="F126" s="324">
        <v>0</v>
      </c>
      <c r="G126" s="42">
        <f t="shared" si="15"/>
        <v>0</v>
      </c>
    </row>
    <row r="127" spans="2:7" ht="12" customHeight="1" x14ac:dyDescent="0.3">
      <c r="B127" s="456"/>
      <c r="C127" s="321"/>
      <c r="D127" s="322"/>
      <c r="E127" s="323"/>
      <c r="F127" s="324">
        <v>0</v>
      </c>
      <c r="G127" s="42">
        <f t="shared" si="15"/>
        <v>0</v>
      </c>
    </row>
    <row r="128" spans="2:7" ht="12" customHeight="1" x14ac:dyDescent="0.3">
      <c r="B128" s="456"/>
      <c r="C128" s="321"/>
      <c r="D128" s="322"/>
      <c r="E128" s="323"/>
      <c r="F128" s="324">
        <v>0</v>
      </c>
      <c r="G128" s="42">
        <f t="shared" si="15"/>
        <v>0</v>
      </c>
    </row>
    <row r="129" spans="2:7" ht="12" customHeight="1" x14ac:dyDescent="0.3">
      <c r="B129" s="456"/>
      <c r="C129" s="321"/>
      <c r="D129" s="322"/>
      <c r="E129" s="323"/>
      <c r="F129" s="324">
        <v>0</v>
      </c>
      <c r="G129" s="42">
        <f t="shared" si="15"/>
        <v>0</v>
      </c>
    </row>
    <row r="130" spans="2:7" ht="12" customHeight="1" x14ac:dyDescent="0.3">
      <c r="B130" s="456"/>
      <c r="C130" s="321"/>
      <c r="D130" s="322"/>
      <c r="E130" s="323"/>
      <c r="F130" s="324">
        <v>0</v>
      </c>
      <c r="G130" s="42">
        <f t="shared" si="15"/>
        <v>0</v>
      </c>
    </row>
    <row r="131" spans="2:7" ht="12" customHeight="1" x14ac:dyDescent="0.3">
      <c r="B131" s="456"/>
      <c r="C131" s="321"/>
      <c r="D131" s="322"/>
      <c r="E131" s="323"/>
      <c r="F131" s="324">
        <v>0</v>
      </c>
      <c r="G131" s="42">
        <f t="shared" si="15"/>
        <v>0</v>
      </c>
    </row>
    <row r="132" spans="2:7" ht="12" customHeight="1" x14ac:dyDescent="0.3">
      <c r="B132" s="456"/>
      <c r="C132" s="321"/>
      <c r="D132" s="322"/>
      <c r="E132" s="323"/>
      <c r="F132" s="324">
        <v>0</v>
      </c>
      <c r="G132" s="42">
        <f t="shared" si="15"/>
        <v>0</v>
      </c>
    </row>
    <row r="133" spans="2:7" ht="12" customHeight="1" x14ac:dyDescent="0.3">
      <c r="B133" s="456"/>
      <c r="C133" s="321"/>
      <c r="D133" s="322"/>
      <c r="E133" s="323"/>
      <c r="F133" s="324">
        <v>0</v>
      </c>
      <c r="G133" s="42">
        <f t="shared" si="15"/>
        <v>0</v>
      </c>
    </row>
    <row r="134" spans="2:7" ht="12" customHeight="1" x14ac:dyDescent="0.3">
      <c r="B134" s="456"/>
      <c r="C134" s="321"/>
      <c r="D134" s="322"/>
      <c r="E134" s="323"/>
      <c r="F134" s="324">
        <v>0</v>
      </c>
      <c r="G134" s="42">
        <f t="shared" si="15"/>
        <v>0</v>
      </c>
    </row>
    <row r="135" spans="2:7" ht="12" customHeight="1" x14ac:dyDescent="0.3">
      <c r="B135" s="456"/>
      <c r="C135" s="321"/>
      <c r="D135" s="322"/>
      <c r="E135" s="323"/>
      <c r="F135" s="324">
        <v>0</v>
      </c>
      <c r="G135" s="42">
        <f t="shared" si="15"/>
        <v>0</v>
      </c>
    </row>
    <row r="136" spans="2:7" ht="12" customHeight="1" x14ac:dyDescent="0.3">
      <c r="B136" s="456"/>
      <c r="C136" s="321"/>
      <c r="D136" s="322"/>
      <c r="E136" s="323"/>
      <c r="F136" s="324">
        <v>0</v>
      </c>
      <c r="G136" s="42">
        <f t="shared" si="15"/>
        <v>0</v>
      </c>
    </row>
    <row r="137" spans="2:7" ht="12" customHeight="1" x14ac:dyDescent="0.3">
      <c r="B137" s="456"/>
      <c r="C137" s="321"/>
      <c r="D137" s="322"/>
      <c r="E137" s="323"/>
      <c r="F137" s="324">
        <v>0</v>
      </c>
      <c r="G137" s="42">
        <f t="shared" si="15"/>
        <v>0</v>
      </c>
    </row>
    <row r="138" spans="2:7" ht="12" customHeight="1" x14ac:dyDescent="0.3">
      <c r="B138" s="456"/>
      <c r="C138" s="321"/>
      <c r="D138" s="322"/>
      <c r="E138" s="323"/>
      <c r="F138" s="324">
        <v>0</v>
      </c>
      <c r="G138" s="42">
        <f t="shared" si="15"/>
        <v>0</v>
      </c>
    </row>
    <row r="139" spans="2:7" ht="12" customHeight="1" x14ac:dyDescent="0.3">
      <c r="B139" s="456"/>
      <c r="C139" s="321"/>
      <c r="D139" s="322"/>
      <c r="E139" s="323"/>
      <c r="F139" s="324">
        <v>0</v>
      </c>
      <c r="G139" s="42">
        <f t="shared" si="15"/>
        <v>0</v>
      </c>
    </row>
    <row r="140" spans="2:7" ht="12" customHeight="1" x14ac:dyDescent="0.3">
      <c r="B140" s="456"/>
      <c r="C140" s="321"/>
      <c r="D140" s="322"/>
      <c r="E140" s="323"/>
      <c r="F140" s="324">
        <v>0</v>
      </c>
      <c r="G140" s="42">
        <f t="shared" si="15"/>
        <v>0</v>
      </c>
    </row>
    <row r="141" spans="2:7" ht="12" customHeight="1" x14ac:dyDescent="0.3">
      <c r="B141" s="456"/>
      <c r="C141" s="321"/>
      <c r="D141" s="322"/>
      <c r="E141" s="323"/>
      <c r="F141" s="324">
        <v>0</v>
      </c>
      <c r="G141" s="42">
        <f t="shared" si="15"/>
        <v>0</v>
      </c>
    </row>
    <row r="142" spans="2:7" ht="12" customHeight="1" x14ac:dyDescent="0.3">
      <c r="B142" s="456"/>
      <c r="C142" s="321"/>
      <c r="D142" s="322"/>
      <c r="E142" s="323"/>
      <c r="F142" s="324">
        <v>0</v>
      </c>
      <c r="G142" s="42">
        <f t="shared" si="15"/>
        <v>0</v>
      </c>
    </row>
    <row r="143" spans="2:7" ht="12" customHeight="1" x14ac:dyDescent="0.3">
      <c r="B143" s="456"/>
      <c r="C143" s="321"/>
      <c r="D143" s="322"/>
      <c r="E143" s="323"/>
      <c r="F143" s="324">
        <v>0</v>
      </c>
      <c r="G143" s="42">
        <f t="shared" si="15"/>
        <v>0</v>
      </c>
    </row>
    <row r="144" spans="2:7" ht="12" customHeight="1" x14ac:dyDescent="0.3">
      <c r="B144" s="456"/>
      <c r="C144" s="321"/>
      <c r="D144" s="322"/>
      <c r="E144" s="323"/>
      <c r="F144" s="324">
        <v>0</v>
      </c>
      <c r="G144" s="42">
        <f t="shared" si="15"/>
        <v>0</v>
      </c>
    </row>
    <row r="145" spans="2:11" ht="12" customHeight="1" x14ac:dyDescent="0.3">
      <c r="B145" s="456"/>
      <c r="C145" s="321"/>
      <c r="D145" s="322"/>
      <c r="E145" s="323"/>
      <c r="F145" s="324">
        <v>0</v>
      </c>
      <c r="G145" s="42">
        <f t="shared" si="15"/>
        <v>0</v>
      </c>
    </row>
    <row r="146" spans="2:11" ht="12" customHeight="1" x14ac:dyDescent="0.3">
      <c r="B146" s="456"/>
      <c r="C146" s="321"/>
      <c r="D146" s="322"/>
      <c r="E146" s="323"/>
      <c r="F146" s="324">
        <v>0</v>
      </c>
      <c r="G146" s="42">
        <f t="shared" si="14"/>
        <v>0</v>
      </c>
    </row>
    <row r="147" spans="2:11" ht="12" customHeight="1" x14ac:dyDescent="0.3">
      <c r="B147" s="456"/>
      <c r="C147" s="321"/>
      <c r="D147" s="322"/>
      <c r="E147" s="323"/>
      <c r="F147" s="324">
        <v>0</v>
      </c>
      <c r="G147" s="42">
        <f t="shared" si="14"/>
        <v>0</v>
      </c>
    </row>
    <row r="148" spans="2:11" ht="39" customHeight="1" x14ac:dyDescent="0.3">
      <c r="B148" s="43" t="s">
        <v>41</v>
      </c>
      <c r="C148" s="43"/>
      <c r="D148" s="43"/>
      <c r="E148" s="43"/>
      <c r="F148" s="44">
        <f>SUM(F94:F147)</f>
        <v>0</v>
      </c>
      <c r="G148" s="44">
        <f>SUM(G94:G147)</f>
        <v>0</v>
      </c>
      <c r="H148" s="30"/>
      <c r="I148" s="30"/>
      <c r="J148" s="30"/>
      <c r="K148" s="30"/>
    </row>
    <row r="149" spans="2:11" ht="14.5" customHeight="1" x14ac:dyDescent="0.3">
      <c r="B149" s="349"/>
      <c r="C149" s="349"/>
      <c r="D149" s="349"/>
    </row>
    <row r="150" spans="2:11" ht="26" x14ac:dyDescent="0.3">
      <c r="B150" s="428" t="s">
        <v>42</v>
      </c>
      <c r="C150" s="35" t="s">
        <v>43</v>
      </c>
      <c r="D150" s="46" t="s">
        <v>69</v>
      </c>
      <c r="E150" s="35" t="s">
        <v>45</v>
      </c>
      <c r="F150" s="46" t="s">
        <v>67</v>
      </c>
    </row>
    <row r="151" spans="2:11" x14ac:dyDescent="0.3">
      <c r="B151" s="429"/>
      <c r="C151" s="321"/>
      <c r="D151" s="324"/>
      <c r="E151" s="324"/>
      <c r="F151" s="324">
        <v>0</v>
      </c>
    </row>
    <row r="152" spans="2:11" x14ac:dyDescent="0.3">
      <c r="B152" s="429"/>
      <c r="C152" s="321"/>
      <c r="D152" s="324"/>
      <c r="E152" s="324"/>
      <c r="F152" s="324">
        <v>0</v>
      </c>
    </row>
    <row r="153" spans="2:11" x14ac:dyDescent="0.3">
      <c r="B153" s="429"/>
      <c r="C153" s="321"/>
      <c r="D153" s="324"/>
      <c r="E153" s="324"/>
      <c r="F153" s="324">
        <v>0</v>
      </c>
    </row>
    <row r="154" spans="2:11" x14ac:dyDescent="0.3">
      <c r="B154" s="429"/>
      <c r="C154" s="321"/>
      <c r="D154" s="324"/>
      <c r="E154" s="324"/>
      <c r="F154" s="324">
        <v>0</v>
      </c>
    </row>
    <row r="155" spans="2:11" x14ac:dyDescent="0.3">
      <c r="B155" s="429"/>
      <c r="C155" s="321"/>
      <c r="D155" s="324"/>
      <c r="E155" s="324"/>
      <c r="F155" s="324">
        <v>0</v>
      </c>
    </row>
    <row r="156" spans="2:11" x14ac:dyDescent="0.3">
      <c r="B156" s="429"/>
      <c r="C156" s="321"/>
      <c r="D156" s="324"/>
      <c r="E156" s="324"/>
      <c r="F156" s="324">
        <v>0</v>
      </c>
    </row>
    <row r="157" spans="2:11" x14ac:dyDescent="0.3">
      <c r="B157" s="429"/>
      <c r="C157" s="321"/>
      <c r="D157" s="324"/>
      <c r="E157" s="324"/>
      <c r="F157" s="324">
        <v>0</v>
      </c>
    </row>
    <row r="158" spans="2:11" x14ac:dyDescent="0.3">
      <c r="B158" s="429"/>
      <c r="C158" s="321"/>
      <c r="D158" s="324"/>
      <c r="E158" s="324"/>
      <c r="F158" s="324">
        <v>0</v>
      </c>
    </row>
    <row r="159" spans="2:11" x14ac:dyDescent="0.3">
      <c r="B159" s="429"/>
      <c r="C159" s="321"/>
      <c r="D159" s="324"/>
      <c r="E159" s="324"/>
      <c r="F159" s="324">
        <v>0</v>
      </c>
    </row>
    <row r="160" spans="2:11" x14ac:dyDescent="0.3">
      <c r="B160" s="429"/>
      <c r="C160" s="321"/>
      <c r="D160" s="324"/>
      <c r="E160" s="324"/>
      <c r="F160" s="324">
        <v>0</v>
      </c>
    </row>
    <row r="161" spans="2:6" x14ac:dyDescent="0.3">
      <c r="B161" s="429"/>
      <c r="C161" s="321"/>
      <c r="D161" s="324"/>
      <c r="E161" s="324"/>
      <c r="F161" s="324">
        <v>0</v>
      </c>
    </row>
    <row r="162" spans="2:6" x14ac:dyDescent="0.3">
      <c r="B162" s="429"/>
      <c r="C162" s="321"/>
      <c r="D162" s="324"/>
      <c r="E162" s="324"/>
      <c r="F162" s="324">
        <v>0</v>
      </c>
    </row>
    <row r="163" spans="2:6" x14ac:dyDescent="0.3">
      <c r="B163" s="429"/>
      <c r="C163" s="321"/>
      <c r="D163" s="324"/>
      <c r="E163" s="324"/>
      <c r="F163" s="324">
        <v>0</v>
      </c>
    </row>
    <row r="164" spans="2:6" x14ac:dyDescent="0.3">
      <c r="B164" s="429"/>
      <c r="C164" s="321"/>
      <c r="D164" s="324"/>
      <c r="E164" s="324"/>
      <c r="F164" s="324">
        <v>0</v>
      </c>
    </row>
    <row r="165" spans="2:6" x14ac:dyDescent="0.3">
      <c r="B165" s="429"/>
      <c r="C165" s="321"/>
      <c r="D165" s="324"/>
      <c r="E165" s="324"/>
      <c r="F165" s="324">
        <v>0</v>
      </c>
    </row>
    <row r="166" spans="2:6" x14ac:dyDescent="0.3">
      <c r="B166" s="429"/>
      <c r="C166" s="321"/>
      <c r="D166" s="324"/>
      <c r="E166" s="324"/>
      <c r="F166" s="324">
        <v>0</v>
      </c>
    </row>
    <row r="167" spans="2:6" x14ac:dyDescent="0.3">
      <c r="B167" s="429"/>
      <c r="C167" s="321"/>
      <c r="D167" s="324"/>
      <c r="E167" s="324"/>
      <c r="F167" s="324">
        <v>0</v>
      </c>
    </row>
    <row r="168" spans="2:6" x14ac:dyDescent="0.3">
      <c r="B168" s="429"/>
      <c r="C168" s="321"/>
      <c r="D168" s="324"/>
      <c r="E168" s="324"/>
      <c r="F168" s="324">
        <v>0</v>
      </c>
    </row>
    <row r="169" spans="2:6" x14ac:dyDescent="0.3">
      <c r="B169" s="429"/>
      <c r="C169" s="321"/>
      <c r="D169" s="324"/>
      <c r="E169" s="324"/>
      <c r="F169" s="324">
        <v>0</v>
      </c>
    </row>
    <row r="170" spans="2:6" x14ac:dyDescent="0.3">
      <c r="B170" s="429"/>
      <c r="C170" s="321"/>
      <c r="D170" s="324"/>
      <c r="E170" s="324"/>
      <c r="F170" s="324">
        <v>0</v>
      </c>
    </row>
    <row r="171" spans="2:6" x14ac:dyDescent="0.3">
      <c r="B171" s="429"/>
      <c r="C171" s="321"/>
      <c r="D171" s="324"/>
      <c r="E171" s="324"/>
      <c r="F171" s="324">
        <v>0</v>
      </c>
    </row>
    <row r="172" spans="2:6" x14ac:dyDescent="0.3">
      <c r="B172" s="429"/>
      <c r="C172" s="321"/>
      <c r="D172" s="324"/>
      <c r="E172" s="324"/>
      <c r="F172" s="324">
        <v>0</v>
      </c>
    </row>
    <row r="173" spans="2:6" x14ac:dyDescent="0.3">
      <c r="B173" s="429"/>
      <c r="C173" s="321"/>
      <c r="D173" s="324"/>
      <c r="E173" s="324"/>
      <c r="F173" s="324">
        <v>0</v>
      </c>
    </row>
    <row r="174" spans="2:6" x14ac:dyDescent="0.3">
      <c r="B174" s="429"/>
      <c r="C174" s="321"/>
      <c r="D174" s="324"/>
      <c r="E174" s="324"/>
      <c r="F174" s="324">
        <v>0</v>
      </c>
    </row>
    <row r="175" spans="2:6" x14ac:dyDescent="0.3">
      <c r="B175" s="429"/>
      <c r="C175" s="321"/>
      <c r="D175" s="324"/>
      <c r="E175" s="324"/>
      <c r="F175" s="324">
        <v>0</v>
      </c>
    </row>
    <row r="176" spans="2:6" x14ac:dyDescent="0.3">
      <c r="B176" s="429"/>
      <c r="C176" s="321"/>
      <c r="D176" s="324"/>
      <c r="E176" s="324"/>
      <c r="F176" s="324">
        <v>0</v>
      </c>
    </row>
    <row r="177" spans="2:7" x14ac:dyDescent="0.3">
      <c r="B177" s="429"/>
      <c r="C177" s="321"/>
      <c r="D177" s="324"/>
      <c r="E177" s="324"/>
      <c r="F177" s="324">
        <v>0</v>
      </c>
    </row>
    <row r="178" spans="2:7" x14ac:dyDescent="0.3">
      <c r="B178" s="429"/>
      <c r="C178" s="321"/>
      <c r="D178" s="324"/>
      <c r="E178" s="324"/>
      <c r="F178" s="324">
        <v>0</v>
      </c>
    </row>
    <row r="179" spans="2:7" x14ac:dyDescent="0.3">
      <c r="B179" s="429"/>
      <c r="C179" s="321"/>
      <c r="D179" s="324"/>
      <c r="E179" s="324"/>
      <c r="F179" s="324">
        <v>0</v>
      </c>
    </row>
    <row r="180" spans="2:7" x14ac:dyDescent="0.3">
      <c r="B180" s="429"/>
      <c r="C180" s="321"/>
      <c r="D180" s="324"/>
      <c r="E180" s="324"/>
      <c r="F180" s="324">
        <v>0</v>
      </c>
    </row>
    <row r="181" spans="2:7" x14ac:dyDescent="0.3">
      <c r="B181" s="429"/>
      <c r="C181" s="321"/>
      <c r="D181" s="324"/>
      <c r="E181" s="324"/>
      <c r="F181" s="324">
        <v>0</v>
      </c>
    </row>
    <row r="182" spans="2:7" x14ac:dyDescent="0.3">
      <c r="B182" s="429"/>
      <c r="C182" s="321"/>
      <c r="D182" s="324"/>
      <c r="E182" s="324"/>
      <c r="F182" s="324">
        <v>0</v>
      </c>
    </row>
    <row r="183" spans="2:7" x14ac:dyDescent="0.3">
      <c r="B183" s="429"/>
      <c r="C183" s="321"/>
      <c r="D183" s="324"/>
      <c r="E183" s="324"/>
      <c r="F183" s="324">
        <v>0</v>
      </c>
    </row>
    <row r="184" spans="2:7" x14ac:dyDescent="0.3">
      <c r="B184" s="429"/>
      <c r="C184" s="321"/>
      <c r="D184" s="324"/>
      <c r="E184" s="324"/>
      <c r="F184" s="324">
        <v>0</v>
      </c>
    </row>
    <row r="185" spans="2:7" x14ac:dyDescent="0.3">
      <c r="B185" s="429"/>
      <c r="C185" s="321"/>
      <c r="D185" s="324"/>
      <c r="E185" s="324"/>
      <c r="F185" s="324">
        <v>0</v>
      </c>
    </row>
    <row r="186" spans="2:7" x14ac:dyDescent="0.3">
      <c r="B186" s="430"/>
      <c r="C186" s="321"/>
      <c r="D186" s="324"/>
      <c r="E186" s="324"/>
      <c r="F186" s="324">
        <v>0</v>
      </c>
    </row>
    <row r="187" spans="2:7" ht="18" customHeight="1" x14ac:dyDescent="0.3">
      <c r="B187" s="43" t="s">
        <v>366</v>
      </c>
      <c r="C187" s="43"/>
      <c r="D187" s="44"/>
      <c r="E187" s="44"/>
      <c r="F187" s="44">
        <f>SUM(F151:F186)</f>
        <v>0</v>
      </c>
    </row>
    <row r="188" spans="2:7" ht="18" customHeight="1" x14ac:dyDescent="0.3">
      <c r="B188" s="347"/>
      <c r="C188" s="347"/>
      <c r="D188" s="348"/>
      <c r="E188" s="348"/>
      <c r="F188" s="348"/>
    </row>
    <row r="189" spans="2:7" ht="18" customHeight="1" x14ac:dyDescent="0.3">
      <c r="B189" s="347"/>
      <c r="C189" s="347"/>
      <c r="D189" s="348"/>
      <c r="E189" s="348"/>
      <c r="F189" s="348"/>
    </row>
    <row r="190" spans="2:7" ht="40.5" customHeight="1" x14ac:dyDescent="0.3">
      <c r="B190" s="456" t="s">
        <v>376</v>
      </c>
      <c r="C190" s="35" t="s">
        <v>43</v>
      </c>
      <c r="D190" s="35" t="s">
        <v>44</v>
      </c>
      <c r="E190" s="35" t="s">
        <v>45</v>
      </c>
      <c r="F190" s="35" t="s">
        <v>67</v>
      </c>
      <c r="G190" s="461"/>
    </row>
    <row r="191" spans="2:7" ht="15" customHeight="1" x14ac:dyDescent="0.3">
      <c r="B191" s="456"/>
      <c r="C191" s="321"/>
      <c r="D191" s="322"/>
      <c r="E191" s="323"/>
      <c r="F191" s="324">
        <v>0</v>
      </c>
      <c r="G191" s="461"/>
    </row>
    <row r="192" spans="2:7" ht="15" customHeight="1" x14ac:dyDescent="0.3">
      <c r="B192" s="456"/>
      <c r="C192" s="321"/>
      <c r="D192" s="322"/>
      <c r="E192" s="323"/>
      <c r="F192" s="324">
        <v>0</v>
      </c>
      <c r="G192" s="461"/>
    </row>
    <row r="193" spans="2:7" ht="12.65" customHeight="1" x14ac:dyDescent="0.3">
      <c r="B193" s="456"/>
      <c r="C193" s="321"/>
      <c r="D193" s="322"/>
      <c r="E193" s="323"/>
      <c r="F193" s="324">
        <v>0</v>
      </c>
      <c r="G193" s="461"/>
    </row>
    <row r="194" spans="2:7" ht="12.65" customHeight="1" x14ac:dyDescent="0.3">
      <c r="B194" s="456"/>
      <c r="C194" s="321"/>
      <c r="D194" s="322"/>
      <c r="E194" s="323"/>
      <c r="F194" s="324">
        <v>0</v>
      </c>
      <c r="G194" s="461"/>
    </row>
    <row r="195" spans="2:7" ht="12.65" customHeight="1" x14ac:dyDescent="0.3">
      <c r="B195" s="456"/>
      <c r="C195" s="321"/>
      <c r="D195" s="322"/>
      <c r="E195" s="323"/>
      <c r="F195" s="324">
        <v>0</v>
      </c>
      <c r="G195" s="461"/>
    </row>
    <row r="196" spans="2:7" ht="12.65" customHeight="1" x14ac:dyDescent="0.3">
      <c r="B196" s="456"/>
      <c r="C196" s="321"/>
      <c r="D196" s="322"/>
      <c r="E196" s="323"/>
      <c r="F196" s="324">
        <v>0</v>
      </c>
      <c r="G196" s="461"/>
    </row>
    <row r="197" spans="2:7" ht="12.65" customHeight="1" x14ac:dyDescent="0.3">
      <c r="B197" s="456"/>
      <c r="C197" s="321"/>
      <c r="D197" s="322"/>
      <c r="E197" s="323"/>
      <c r="F197" s="324">
        <v>0</v>
      </c>
      <c r="G197" s="461"/>
    </row>
    <row r="198" spans="2:7" ht="12.65" customHeight="1" x14ac:dyDescent="0.3">
      <c r="B198" s="456"/>
      <c r="C198" s="321"/>
      <c r="D198" s="322"/>
      <c r="E198" s="323"/>
      <c r="F198" s="324">
        <v>0</v>
      </c>
      <c r="G198" s="461"/>
    </row>
    <row r="199" spans="2:7" ht="12.65" customHeight="1" x14ac:dyDescent="0.3">
      <c r="B199" s="456"/>
      <c r="C199" s="321"/>
      <c r="D199" s="322"/>
      <c r="E199" s="323"/>
      <c r="F199" s="324">
        <v>0</v>
      </c>
      <c r="G199" s="461"/>
    </row>
    <row r="200" spans="2:7" ht="12.65" customHeight="1" x14ac:dyDescent="0.3">
      <c r="B200" s="456"/>
      <c r="C200" s="321"/>
      <c r="D200" s="322"/>
      <c r="E200" s="323"/>
      <c r="F200" s="324">
        <v>0</v>
      </c>
      <c r="G200" s="461"/>
    </row>
    <row r="201" spans="2:7" ht="12.65" customHeight="1" x14ac:dyDescent="0.3">
      <c r="B201" s="456"/>
      <c r="C201" s="321"/>
      <c r="D201" s="322"/>
      <c r="E201" s="323"/>
      <c r="F201" s="324">
        <v>0</v>
      </c>
      <c r="G201" s="461"/>
    </row>
    <row r="202" spans="2:7" ht="12.65" customHeight="1" x14ac:dyDescent="0.3">
      <c r="B202" s="456"/>
      <c r="C202" s="321"/>
      <c r="D202" s="322"/>
      <c r="E202" s="323"/>
      <c r="F202" s="324">
        <v>0</v>
      </c>
      <c r="G202" s="461"/>
    </row>
    <row r="203" spans="2:7" ht="12.65" customHeight="1" x14ac:dyDescent="0.3">
      <c r="B203" s="456"/>
      <c r="C203" s="321"/>
      <c r="D203" s="322"/>
      <c r="E203" s="323"/>
      <c r="F203" s="324">
        <v>0</v>
      </c>
      <c r="G203" s="461"/>
    </row>
    <row r="204" spans="2:7" ht="12.65" customHeight="1" x14ac:dyDescent="0.3">
      <c r="B204" s="456"/>
      <c r="C204" s="321"/>
      <c r="D204" s="322"/>
      <c r="E204" s="323"/>
      <c r="F204" s="324">
        <v>0</v>
      </c>
      <c r="G204" s="461"/>
    </row>
    <row r="205" spans="2:7" ht="12.65" customHeight="1" x14ac:dyDescent="0.3">
      <c r="B205" s="456"/>
      <c r="C205" s="321"/>
      <c r="D205" s="322"/>
      <c r="E205" s="323"/>
      <c r="F205" s="324">
        <v>0</v>
      </c>
      <c r="G205" s="461"/>
    </row>
    <row r="206" spans="2:7" ht="12.65" customHeight="1" x14ac:dyDescent="0.3">
      <c r="B206" s="456"/>
      <c r="C206" s="321"/>
      <c r="D206" s="322"/>
      <c r="E206" s="323"/>
      <c r="F206" s="324">
        <v>0</v>
      </c>
      <c r="G206" s="461"/>
    </row>
    <row r="207" spans="2:7" ht="12.65" customHeight="1" x14ac:dyDescent="0.3">
      <c r="B207" s="456"/>
      <c r="C207" s="321"/>
      <c r="D207" s="322"/>
      <c r="E207" s="323"/>
      <c r="F207" s="324">
        <v>0</v>
      </c>
      <c r="G207" s="461"/>
    </row>
    <row r="208" spans="2:7" ht="12.65" customHeight="1" x14ac:dyDescent="0.3">
      <c r="B208" s="456"/>
      <c r="C208" s="321"/>
      <c r="D208" s="322"/>
      <c r="E208" s="323"/>
      <c r="F208" s="324">
        <v>0</v>
      </c>
      <c r="G208" s="461"/>
    </row>
    <row r="209" spans="2:14" ht="12.65" customHeight="1" x14ac:dyDescent="0.3">
      <c r="B209" s="456"/>
      <c r="C209" s="321"/>
      <c r="D209" s="322"/>
      <c r="E209" s="323"/>
      <c r="F209" s="324">
        <v>0</v>
      </c>
      <c r="G209" s="461"/>
    </row>
    <row r="210" spans="2:14" ht="12.65" customHeight="1" x14ac:dyDescent="0.3">
      <c r="B210" s="456"/>
      <c r="C210" s="321"/>
      <c r="D210" s="322"/>
      <c r="E210" s="323"/>
      <c r="F210" s="324">
        <v>0</v>
      </c>
      <c r="G210" s="461"/>
    </row>
    <row r="211" spans="2:14" ht="12.65" customHeight="1" x14ac:dyDescent="0.3">
      <c r="B211" s="456"/>
      <c r="C211" s="321"/>
      <c r="D211" s="322"/>
      <c r="E211" s="323"/>
      <c r="F211" s="324">
        <v>0</v>
      </c>
      <c r="G211" s="461"/>
    </row>
    <row r="212" spans="2:14" ht="12.65" customHeight="1" x14ac:dyDescent="0.3">
      <c r="B212" s="456"/>
      <c r="C212" s="321"/>
      <c r="D212" s="322"/>
      <c r="E212" s="323"/>
      <c r="F212" s="324">
        <v>0</v>
      </c>
      <c r="G212" s="461"/>
    </row>
    <row r="213" spans="2:14" ht="15.65" customHeight="1" x14ac:dyDescent="0.3">
      <c r="B213" s="456"/>
      <c r="C213" s="321"/>
      <c r="D213" s="322"/>
      <c r="E213" s="323"/>
      <c r="F213" s="324">
        <v>0</v>
      </c>
      <c r="G213" s="461"/>
    </row>
    <row r="214" spans="2:14" ht="22.5" customHeight="1" x14ac:dyDescent="0.3">
      <c r="B214" s="456"/>
      <c r="C214" s="321"/>
      <c r="D214" s="322"/>
      <c r="E214" s="323"/>
      <c r="F214" s="324">
        <v>0</v>
      </c>
      <c r="G214" s="461"/>
    </row>
    <row r="215" spans="2:14" ht="33" customHeight="1" x14ac:dyDescent="0.3">
      <c r="B215" s="43" t="s">
        <v>46</v>
      </c>
      <c r="C215" s="43"/>
      <c r="D215" s="43"/>
      <c r="E215" s="43"/>
      <c r="F215" s="44">
        <f>SUM(F191:F214)</f>
        <v>0</v>
      </c>
      <c r="G215" s="461"/>
      <c r="H215" s="439"/>
      <c r="I215" s="439"/>
      <c r="J215" s="439"/>
      <c r="K215" s="439"/>
      <c r="L215" s="439"/>
      <c r="M215" s="439"/>
      <c r="N215" s="439"/>
    </row>
    <row r="216" spans="2:14" ht="14.15" hidden="1" customHeight="1" thickBot="1" x14ac:dyDescent="0.35">
      <c r="B216" s="418" t="s">
        <v>387</v>
      </c>
      <c r="C216" s="419"/>
      <c r="D216" s="419"/>
      <c r="E216" s="420"/>
      <c r="F216" s="357">
        <f>F215*0.3</f>
        <v>0</v>
      </c>
    </row>
    <row r="217" spans="2:14" ht="33" customHeight="1" x14ac:dyDescent="0.3">
      <c r="B217" s="347"/>
      <c r="C217" s="347"/>
      <c r="D217" s="347"/>
      <c r="E217" s="347"/>
      <c r="F217" s="348"/>
      <c r="G217" s="381"/>
      <c r="H217" s="358"/>
      <c r="I217" s="358"/>
      <c r="J217" s="358"/>
      <c r="K217" s="358"/>
      <c r="L217" s="358"/>
      <c r="M217" s="358"/>
      <c r="N217" s="358"/>
    </row>
    <row r="218" spans="2:14" ht="33" customHeight="1" thickBot="1" x14ac:dyDescent="0.35">
      <c r="B218" s="347"/>
      <c r="C218" s="347"/>
      <c r="D218" s="347"/>
      <c r="E218" s="347"/>
      <c r="F218" s="348"/>
      <c r="G218" s="381"/>
      <c r="H218" s="358"/>
      <c r="I218" s="358"/>
      <c r="J218" s="358"/>
      <c r="K218" s="358"/>
      <c r="L218" s="358"/>
      <c r="M218" s="358"/>
      <c r="N218" s="358"/>
    </row>
    <row r="219" spans="2:14" ht="14.15" customHeight="1" thickBot="1" x14ac:dyDescent="0.35">
      <c r="B219" s="421" t="s">
        <v>388</v>
      </c>
      <c r="C219" s="422"/>
      <c r="D219" s="422"/>
      <c r="E219" s="423"/>
      <c r="F219" s="339">
        <f>F215+F187+G148+N91</f>
        <v>0</v>
      </c>
    </row>
    <row r="220" spans="2:14" ht="19" customHeight="1" thickBot="1" x14ac:dyDescent="0.35">
      <c r="B220" s="445" t="str">
        <f>UPPER(" cout TTC des Aléas et révision des prix ")</f>
        <v xml:space="preserve"> COUT TTC DES ALÉAS ET RÉVISION DES PRIX </v>
      </c>
      <c r="C220" s="446"/>
      <c r="D220" s="446"/>
      <c r="E220" s="447"/>
      <c r="F220" s="341"/>
      <c r="H220" s="336"/>
      <c r="I220" s="22"/>
      <c r="J220" s="22"/>
      <c r="K220" s="22"/>
      <c r="L220" s="22"/>
      <c r="M220" s="22"/>
    </row>
    <row r="221" spans="2:14" ht="28.5" hidden="1" customHeight="1" x14ac:dyDescent="0.35">
      <c r="B221" s="448" t="s">
        <v>380</v>
      </c>
      <c r="C221" s="449"/>
      <c r="D221" s="449"/>
      <c r="E221" s="450"/>
      <c r="F221" s="340">
        <f>F219*12%</f>
        <v>0</v>
      </c>
      <c r="G221"/>
    </row>
    <row r="222" spans="2:14" ht="23.5" hidden="1" customHeight="1" thickBot="1" x14ac:dyDescent="0.35">
      <c r="B222" s="451" t="s">
        <v>381</v>
      </c>
      <c r="C222" s="452"/>
      <c r="D222" s="452"/>
      <c r="E222" s="453"/>
      <c r="F222" s="338">
        <f>+F220-F221</f>
        <v>0</v>
      </c>
    </row>
    <row r="223" spans="2:14" ht="31.5" customHeight="1" thickBot="1" x14ac:dyDescent="0.35">
      <c r="B223" s="421" t="s">
        <v>389</v>
      </c>
      <c r="C223" s="422"/>
      <c r="D223" s="422"/>
      <c r="E223" s="423"/>
      <c r="F223" s="339">
        <f>F219+F220</f>
        <v>0</v>
      </c>
      <c r="G223" s="21"/>
      <c r="H223" s="21"/>
      <c r="I223" s="21"/>
      <c r="J223" s="21"/>
      <c r="K223" s="21"/>
      <c r="L223" s="21"/>
      <c r="M223" s="21"/>
      <c r="N223" s="21"/>
    </row>
    <row r="224" spans="2:14" s="22" customFormat="1" x14ac:dyDescent="0.3">
      <c r="G224" s="438"/>
      <c r="H224" s="439"/>
      <c r="I224" s="439"/>
      <c r="J224" s="439"/>
      <c r="K224" s="439"/>
      <c r="L224" s="439"/>
      <c r="M224" s="439"/>
      <c r="N224" s="439"/>
    </row>
    <row r="226" spans="2:7" ht="14.5" x14ac:dyDescent="0.3">
      <c r="B226" s="431" t="s">
        <v>68</v>
      </c>
      <c r="C226" s="432" t="s">
        <v>47</v>
      </c>
      <c r="D226" s="433"/>
      <c r="E226" s="434" t="s">
        <v>48</v>
      </c>
      <c r="F226" s="435"/>
      <c r="G226" s="47" t="s">
        <v>49</v>
      </c>
    </row>
    <row r="227" spans="2:7" ht="12" hidden="1" customHeight="1" x14ac:dyDescent="0.3">
      <c r="B227" s="431"/>
      <c r="C227" s="440" t="s">
        <v>363</v>
      </c>
      <c r="D227" s="441"/>
      <c r="E227" s="442"/>
      <c r="F227" s="443"/>
      <c r="G227" s="325" t="e">
        <f>N90-#REF!</f>
        <v>#REF!</v>
      </c>
    </row>
    <row r="228" spans="2:7" ht="12" customHeight="1" x14ac:dyDescent="0.3">
      <c r="B228" s="431"/>
      <c r="C228" s="427"/>
      <c r="D228" s="427"/>
      <c r="E228" s="436"/>
      <c r="F228" s="437"/>
      <c r="G228" s="324">
        <v>0</v>
      </c>
    </row>
    <row r="229" spans="2:7" ht="12" customHeight="1" x14ac:dyDescent="0.3">
      <c r="B229" s="431"/>
      <c r="C229" s="427"/>
      <c r="D229" s="427"/>
      <c r="E229" s="436"/>
      <c r="F229" s="437"/>
      <c r="G229" s="324">
        <v>0</v>
      </c>
    </row>
    <row r="230" spans="2:7" ht="12" customHeight="1" x14ac:dyDescent="0.3">
      <c r="B230" s="431"/>
      <c r="C230" s="427"/>
      <c r="D230" s="427"/>
      <c r="E230" s="436"/>
      <c r="F230" s="437"/>
      <c r="G230" s="324">
        <v>0</v>
      </c>
    </row>
    <row r="231" spans="2:7" ht="12" customHeight="1" x14ac:dyDescent="0.3">
      <c r="B231" s="431"/>
      <c r="C231" s="427"/>
      <c r="D231" s="427"/>
      <c r="E231" s="436"/>
      <c r="F231" s="437"/>
      <c r="G231" s="324">
        <v>0</v>
      </c>
    </row>
    <row r="232" spans="2:7" ht="12" customHeight="1" x14ac:dyDescent="0.3">
      <c r="B232" s="431"/>
      <c r="C232" s="427"/>
      <c r="D232" s="427"/>
      <c r="E232" s="436"/>
      <c r="F232" s="437"/>
      <c r="G232" s="324">
        <v>0</v>
      </c>
    </row>
    <row r="233" spans="2:7" ht="12" customHeight="1" x14ac:dyDescent="0.3">
      <c r="B233" s="431"/>
      <c r="C233" s="427"/>
      <c r="D233" s="427"/>
      <c r="E233" s="436"/>
      <c r="F233" s="437"/>
      <c r="G233" s="324">
        <v>0</v>
      </c>
    </row>
    <row r="234" spans="2:7" ht="12" customHeight="1" x14ac:dyDescent="0.3">
      <c r="B234" s="431"/>
      <c r="C234" s="427"/>
      <c r="D234" s="427"/>
      <c r="E234" s="436"/>
      <c r="F234" s="437"/>
      <c r="G234" s="324">
        <v>0</v>
      </c>
    </row>
    <row r="235" spans="2:7" ht="12" customHeight="1" x14ac:dyDescent="0.3">
      <c r="B235" s="431"/>
      <c r="C235" s="427"/>
      <c r="D235" s="427"/>
      <c r="E235" s="436"/>
      <c r="F235" s="437"/>
      <c r="G235" s="324">
        <v>0</v>
      </c>
    </row>
    <row r="236" spans="2:7" ht="12" customHeight="1" x14ac:dyDescent="0.3">
      <c r="B236" s="431"/>
      <c r="C236" s="427"/>
      <c r="D236" s="427"/>
      <c r="E236" s="436"/>
      <c r="F236" s="437"/>
      <c r="G236" s="324">
        <v>0</v>
      </c>
    </row>
    <row r="237" spans="2:7" ht="12" customHeight="1" x14ac:dyDescent="0.3">
      <c r="B237" s="431"/>
      <c r="C237" s="427"/>
      <c r="D237" s="427"/>
      <c r="E237" s="436"/>
      <c r="F237" s="437"/>
      <c r="G237" s="324">
        <v>0</v>
      </c>
    </row>
    <row r="238" spans="2:7" ht="12" customHeight="1" x14ac:dyDescent="0.3">
      <c r="B238" s="431"/>
      <c r="C238" s="427"/>
      <c r="D238" s="427"/>
      <c r="E238" s="436"/>
      <c r="F238" s="437"/>
      <c r="G238" s="324">
        <v>0</v>
      </c>
    </row>
    <row r="239" spans="2:7" ht="12" customHeight="1" x14ac:dyDescent="0.3">
      <c r="B239" s="431"/>
      <c r="C239" s="427"/>
      <c r="D239" s="427"/>
      <c r="E239" s="436"/>
      <c r="F239" s="437"/>
      <c r="G239" s="324">
        <v>0</v>
      </c>
    </row>
    <row r="240" spans="2:7" ht="12" customHeight="1" x14ac:dyDescent="0.3">
      <c r="B240" s="431"/>
      <c r="C240" s="427"/>
      <c r="D240" s="427"/>
      <c r="E240" s="436"/>
      <c r="F240" s="437"/>
      <c r="G240" s="324">
        <v>0</v>
      </c>
    </row>
    <row r="241" spans="2:7" ht="12" customHeight="1" x14ac:dyDescent="0.3">
      <c r="B241" s="431"/>
      <c r="C241" s="427"/>
      <c r="D241" s="427"/>
      <c r="E241" s="436"/>
      <c r="F241" s="437"/>
      <c r="G241" s="324">
        <v>0</v>
      </c>
    </row>
    <row r="242" spans="2:7" ht="12" customHeight="1" x14ac:dyDescent="0.3">
      <c r="B242" s="431"/>
      <c r="C242" s="427"/>
      <c r="D242" s="427"/>
      <c r="E242" s="436"/>
      <c r="F242" s="437"/>
      <c r="G242" s="324">
        <v>0</v>
      </c>
    </row>
    <row r="243" spans="2:7" ht="12" customHeight="1" x14ac:dyDescent="0.3">
      <c r="B243" s="431"/>
      <c r="C243" s="427"/>
      <c r="D243" s="427"/>
      <c r="E243" s="436"/>
      <c r="F243" s="437"/>
      <c r="G243" s="324">
        <v>0</v>
      </c>
    </row>
    <row r="244" spans="2:7" ht="12" customHeight="1" x14ac:dyDescent="0.3">
      <c r="B244" s="431"/>
      <c r="C244" s="427"/>
      <c r="D244" s="427"/>
      <c r="E244" s="436"/>
      <c r="F244" s="437"/>
      <c r="G244" s="324">
        <v>0</v>
      </c>
    </row>
    <row r="245" spans="2:7" ht="12" customHeight="1" x14ac:dyDescent="0.3">
      <c r="B245" s="431"/>
      <c r="C245" s="427"/>
      <c r="D245" s="427"/>
      <c r="E245" s="436"/>
      <c r="F245" s="437"/>
      <c r="G245" s="324">
        <v>0</v>
      </c>
    </row>
    <row r="246" spans="2:7" ht="12" customHeight="1" x14ac:dyDescent="0.3">
      <c r="B246" s="431"/>
      <c r="C246" s="427"/>
      <c r="D246" s="427"/>
      <c r="E246" s="436"/>
      <c r="F246" s="437"/>
      <c r="G246" s="324">
        <v>0</v>
      </c>
    </row>
    <row r="247" spans="2:7" ht="12" customHeight="1" x14ac:dyDescent="0.3">
      <c r="B247" s="431"/>
      <c r="C247" s="427"/>
      <c r="D247" s="427"/>
      <c r="E247" s="436"/>
      <c r="F247" s="437"/>
      <c r="G247" s="324">
        <v>0</v>
      </c>
    </row>
    <row r="248" spans="2:7" ht="12" customHeight="1" x14ac:dyDescent="0.3">
      <c r="B248" s="431"/>
      <c r="C248" s="427"/>
      <c r="D248" s="427"/>
      <c r="E248" s="436"/>
      <c r="F248" s="437"/>
      <c r="G248" s="324">
        <v>0</v>
      </c>
    </row>
    <row r="249" spans="2:7" ht="12" customHeight="1" x14ac:dyDescent="0.3">
      <c r="B249" s="431"/>
      <c r="C249" s="427"/>
      <c r="D249" s="427"/>
      <c r="E249" s="436"/>
      <c r="F249" s="437"/>
      <c r="G249" s="324">
        <v>0</v>
      </c>
    </row>
    <row r="250" spans="2:7" ht="12" customHeight="1" x14ac:dyDescent="0.3">
      <c r="B250" s="431"/>
      <c r="C250" s="427"/>
      <c r="D250" s="427"/>
      <c r="E250" s="436"/>
      <c r="F250" s="437"/>
      <c r="G250" s="324">
        <v>0</v>
      </c>
    </row>
    <row r="251" spans="2:7" ht="15" customHeight="1" x14ac:dyDescent="0.3">
      <c r="B251" s="424" t="s">
        <v>50</v>
      </c>
      <c r="C251" s="425"/>
      <c r="D251" s="425"/>
      <c r="E251" s="425"/>
      <c r="F251" s="426"/>
      <c r="G251" s="48">
        <f>SUM(G228:G250)</f>
        <v>0</v>
      </c>
    </row>
    <row r="252" spans="2:7" ht="8.15" customHeight="1" thickBot="1" x14ac:dyDescent="0.35"/>
    <row r="253" spans="2:7" ht="22.5" customHeight="1" thickBot="1" x14ac:dyDescent="0.35">
      <c r="B253" s="53" t="s">
        <v>51</v>
      </c>
      <c r="C253" s="31"/>
      <c r="D253" s="31"/>
      <c r="E253" s="350">
        <f>G251+F223</f>
        <v>0</v>
      </c>
    </row>
  </sheetData>
  <sheetProtection insertRows="0"/>
  <mergeCells count="73">
    <mergeCell ref="C244:D244"/>
    <mergeCell ref="E244:F244"/>
    <mergeCell ref="C245:D245"/>
    <mergeCell ref="E245:F245"/>
    <mergeCell ref="C246:D246"/>
    <mergeCell ref="E246:F246"/>
    <mergeCell ref="C247:D247"/>
    <mergeCell ref="E247:F247"/>
    <mergeCell ref="C248:D248"/>
    <mergeCell ref="E248:F248"/>
    <mergeCell ref="C249:D249"/>
    <mergeCell ref="E249:F249"/>
    <mergeCell ref="C238:D238"/>
    <mergeCell ref="E238:F238"/>
    <mergeCell ref="C239:D239"/>
    <mergeCell ref="E239:F239"/>
    <mergeCell ref="C240:D240"/>
    <mergeCell ref="E240:F240"/>
    <mergeCell ref="C241:D241"/>
    <mergeCell ref="E241:F241"/>
    <mergeCell ref="C242:D242"/>
    <mergeCell ref="E242:F242"/>
    <mergeCell ref="C243:D243"/>
    <mergeCell ref="E243:F243"/>
    <mergeCell ref="F10:I10"/>
    <mergeCell ref="H215:N215"/>
    <mergeCell ref="B15:B90"/>
    <mergeCell ref="B190:B214"/>
    <mergeCell ref="B93:B147"/>
    <mergeCell ref="N99:Q99"/>
    <mergeCell ref="C90:M90"/>
    <mergeCell ref="G190:G215"/>
    <mergeCell ref="B91:M91"/>
    <mergeCell ref="C62:M62"/>
    <mergeCell ref="E12:G12"/>
    <mergeCell ref="E13:G13"/>
    <mergeCell ref="E250:F250"/>
    <mergeCell ref="B13:C13"/>
    <mergeCell ref="B220:E220"/>
    <mergeCell ref="B221:E221"/>
    <mergeCell ref="B223:E223"/>
    <mergeCell ref="B222:E222"/>
    <mergeCell ref="C230:D230"/>
    <mergeCell ref="E230:F230"/>
    <mergeCell ref="C229:D229"/>
    <mergeCell ref="E229:F229"/>
    <mergeCell ref="C231:D231"/>
    <mergeCell ref="E231:F231"/>
    <mergeCell ref="C235:D235"/>
    <mergeCell ref="E236:F236"/>
    <mergeCell ref="C237:D237"/>
    <mergeCell ref="E237:F237"/>
    <mergeCell ref="G224:N224"/>
    <mergeCell ref="C227:D227"/>
    <mergeCell ref="E227:F227"/>
    <mergeCell ref="C232:D232"/>
    <mergeCell ref="E232:F232"/>
    <mergeCell ref="B216:E216"/>
    <mergeCell ref="B219:E219"/>
    <mergeCell ref="B251:F251"/>
    <mergeCell ref="C250:D250"/>
    <mergeCell ref="B150:B186"/>
    <mergeCell ref="B226:B250"/>
    <mergeCell ref="C226:D226"/>
    <mergeCell ref="C228:D228"/>
    <mergeCell ref="E226:F226"/>
    <mergeCell ref="E228:F228"/>
    <mergeCell ref="E235:F235"/>
    <mergeCell ref="C236:D236"/>
    <mergeCell ref="C233:D233"/>
    <mergeCell ref="E233:F233"/>
    <mergeCell ref="C234:D234"/>
    <mergeCell ref="E234:F234"/>
  </mergeCells>
  <phoneticPr fontId="50" type="noConversion"/>
  <conditionalFormatting sqref="G224">
    <cfRule type="containsText" dxfId="17" priority="1" operator="containsText" text="Attention">
      <formula>NOT(ISERROR(SEARCH("Attention",G224)))</formula>
    </cfRule>
  </conditionalFormatting>
  <conditionalFormatting sqref="H215 H217:H218">
    <cfRule type="containsText" dxfId="16" priority="2" operator="containsText" text="Attention">
      <formula>NOT(ISERROR(SEARCH("Attention",H215)))</formula>
    </cfRule>
  </conditionalFormatting>
  <printOptions horizontalCentered="1"/>
  <pageMargins left="0.23622047244094491" right="0.23622047244094491" top="0.33" bottom="0.47" header="0.31496062992125984" footer="0.31496062992125984"/>
  <pageSetup paperSize="8" scale="50"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EE189072-D3A8-43C1-8882-D8C7C861CDDF}">
          <x14:formula1>
            <xm:f>'Notice explicative '!$D$61:$D$67</xm:f>
          </x14:formula1>
          <xm:sqref>C191:C214</xm:sqref>
        </x14:dataValidation>
        <x14:dataValidation type="list" allowBlank="1" showInputMessage="1" showErrorMessage="1" xr:uid="{8B209816-5701-42FD-AA16-78DD03D84DA1}">
          <x14:formula1>
            <xm:f>'Notice explicative '!$E$61:$E$66</xm:f>
          </x14:formula1>
          <xm:sqref>C151:C186</xm:sqref>
        </x14:dataValidation>
        <x14:dataValidation type="list" allowBlank="1" showInputMessage="1" showErrorMessage="1" xr:uid="{F20C474C-625B-44D7-BC02-78198A73FDA2}">
          <x14:formula1>
            <xm:f>'Notice explicative '!$F$61:$F$65</xm:f>
          </x14:formula1>
          <xm:sqref>C94:C147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E4E19-A73E-4E67-8E51-42029123D89E}">
  <sheetPr>
    <pageSetUpPr fitToPage="1"/>
  </sheetPr>
  <dimension ref="A1:BB152"/>
  <sheetViews>
    <sheetView zoomScale="70" zoomScaleNormal="70" workbookViewId="0">
      <selection activeCell="G16" sqref="G16"/>
    </sheetView>
  </sheetViews>
  <sheetFormatPr baseColWidth="10" defaultColWidth="8.81640625" defaultRowHeight="14.5" outlineLevelCol="1" x14ac:dyDescent="0.35"/>
  <cols>
    <col min="1" max="1" width="75.81640625" customWidth="1"/>
    <col min="2" max="2" width="16.54296875" customWidth="1"/>
    <col min="3" max="3" width="24.54296875" customWidth="1"/>
    <col min="4" max="5" width="16.54296875" customWidth="1"/>
    <col min="6" max="6" width="23.54296875" customWidth="1"/>
    <col min="7" max="7" width="16.54296875" customWidth="1"/>
    <col min="8" max="8" width="10.6328125" customWidth="1"/>
    <col min="9" max="9" width="16.54296875" customWidth="1"/>
    <col min="10" max="11" width="21.54296875" customWidth="1"/>
    <col min="12" max="17" width="21.54296875" customWidth="1" outlineLevel="1"/>
    <col min="18" max="19" width="21.54296875" customWidth="1"/>
    <col min="20" max="20" width="24.54296875" customWidth="1"/>
    <col min="21" max="21" width="12.453125" bestFit="1" customWidth="1"/>
    <col min="22" max="22" width="11" bestFit="1" customWidth="1"/>
    <col min="26" max="26" width="11.453125" bestFit="1" customWidth="1"/>
  </cols>
  <sheetData>
    <row r="1" spans="1:54" ht="5.5" customHeight="1" x14ac:dyDescent="0.35">
      <c r="A1" s="14"/>
      <c r="B1" s="15"/>
      <c r="C1" s="15"/>
      <c r="D1" s="15"/>
      <c r="E1" s="15"/>
      <c r="F1" s="26"/>
      <c r="G1" s="26"/>
      <c r="H1" s="26"/>
      <c r="I1" s="12"/>
      <c r="J1" s="12"/>
    </row>
    <row r="2" spans="1:54" ht="5.5" customHeight="1" x14ac:dyDescent="0.35">
      <c r="A2" s="17"/>
      <c r="B2" s="18"/>
      <c r="C2" s="18"/>
      <c r="D2" s="18"/>
      <c r="E2" s="18"/>
      <c r="F2" s="26"/>
      <c r="G2" s="26"/>
      <c r="H2" s="26"/>
      <c r="I2" s="12"/>
      <c r="J2" s="12"/>
    </row>
    <row r="3" spans="1:54" x14ac:dyDescent="0.35">
      <c r="A3" s="16"/>
      <c r="B3" s="18"/>
      <c r="C3" s="18"/>
      <c r="D3" s="18"/>
      <c r="E3" s="18"/>
      <c r="F3" s="26"/>
      <c r="G3" s="26"/>
      <c r="H3" s="26"/>
      <c r="I3" s="12"/>
      <c r="J3" s="52"/>
      <c r="K3" s="12"/>
      <c r="L3" s="12"/>
      <c r="M3" s="12"/>
      <c r="N3" s="12"/>
      <c r="O3" s="12"/>
      <c r="P3" s="12"/>
      <c r="Q3" s="12"/>
      <c r="R3" s="12"/>
      <c r="S3" s="12"/>
      <c r="T3" s="12"/>
      <c r="U3" s="12"/>
      <c r="V3" s="12"/>
      <c r="W3" s="12"/>
      <c r="X3" s="12"/>
    </row>
    <row r="4" spans="1:54" x14ac:dyDescent="0.35">
      <c r="A4" s="16"/>
      <c r="B4" s="18"/>
      <c r="C4" s="18"/>
      <c r="D4" s="18"/>
      <c r="E4" s="18"/>
      <c r="F4" s="26"/>
      <c r="G4" s="26"/>
      <c r="H4" s="26"/>
      <c r="I4" s="12"/>
      <c r="J4" s="12"/>
      <c r="K4" s="12"/>
      <c r="L4" s="12"/>
      <c r="M4" s="12"/>
      <c r="N4" s="12"/>
      <c r="O4" s="12"/>
      <c r="P4" s="12"/>
      <c r="Q4" s="12"/>
      <c r="R4" s="12"/>
      <c r="S4" s="12"/>
      <c r="T4" s="12"/>
      <c r="U4" s="12"/>
      <c r="V4" s="12"/>
      <c r="W4" s="12"/>
      <c r="X4" s="12"/>
    </row>
    <row r="5" spans="1:54" ht="18.5" x14ac:dyDescent="0.45">
      <c r="A5" s="25" t="s">
        <v>52</v>
      </c>
      <c r="B5" s="527">
        <f>'1. Budget détaillé '!C4</f>
        <v>0</v>
      </c>
      <c r="C5" s="527"/>
      <c r="D5" s="527"/>
      <c r="E5" s="525"/>
      <c r="F5" s="525"/>
      <c r="G5" s="525"/>
      <c r="H5" s="525"/>
      <c r="I5" s="525"/>
      <c r="J5" s="525"/>
      <c r="K5" s="525"/>
      <c r="L5" s="525"/>
      <c r="M5" s="525"/>
      <c r="N5" s="12"/>
      <c r="O5" s="12"/>
      <c r="P5" s="12"/>
      <c r="Q5" s="12"/>
      <c r="R5" s="12"/>
      <c r="S5" s="12"/>
      <c r="T5" s="12"/>
      <c r="U5" s="12"/>
      <c r="V5" s="12"/>
      <c r="W5" s="12"/>
      <c r="X5" s="12"/>
    </row>
    <row r="6" spans="1:54" ht="14.5" customHeight="1" x14ac:dyDescent="0.35">
      <c r="A6" s="12"/>
      <c r="B6" s="525"/>
      <c r="C6" s="525"/>
      <c r="D6" s="525"/>
      <c r="E6" s="525"/>
      <c r="F6" s="525"/>
      <c r="G6" s="525"/>
      <c r="H6" s="525"/>
      <c r="I6" s="525"/>
      <c r="J6" s="525"/>
      <c r="K6" s="525"/>
      <c r="L6" s="525"/>
      <c r="M6" s="525"/>
      <c r="N6" s="12"/>
      <c r="O6" s="12"/>
      <c r="P6" s="12"/>
      <c r="Q6" s="12"/>
      <c r="R6" s="12"/>
      <c r="S6" s="12"/>
      <c r="T6" s="12"/>
      <c r="U6" s="12"/>
      <c r="V6" s="12"/>
      <c r="W6" s="12"/>
      <c r="X6" s="12"/>
    </row>
    <row r="7" spans="1:54" ht="18.649999999999999" customHeight="1" x14ac:dyDescent="0.45">
      <c r="A7" s="25" t="s">
        <v>53</v>
      </c>
      <c r="B7" s="527">
        <f>'1. Budget détaillé '!C6</f>
        <v>0</v>
      </c>
      <c r="C7" s="527"/>
      <c r="D7" s="527"/>
      <c r="E7" s="526"/>
      <c r="F7" s="526"/>
      <c r="G7" s="526"/>
      <c r="H7" s="526"/>
      <c r="I7" s="526"/>
      <c r="J7" s="526"/>
      <c r="K7" s="360"/>
      <c r="L7" s="360"/>
      <c r="M7" s="360"/>
      <c r="N7" s="361"/>
      <c r="O7" s="361"/>
      <c r="P7" s="361"/>
      <c r="Q7" s="361"/>
      <c r="R7" s="360"/>
      <c r="S7" s="360"/>
      <c r="T7" s="12"/>
      <c r="U7" s="12"/>
      <c r="V7" s="12"/>
      <c r="W7" s="12"/>
      <c r="X7" s="12"/>
    </row>
    <row r="8" spans="1:54" s="12" customFormat="1" ht="18.649999999999999" customHeight="1" x14ac:dyDescent="0.45">
      <c r="A8" s="359"/>
      <c r="E8" s="360"/>
      <c r="F8" s="360"/>
      <c r="G8" s="360"/>
      <c r="H8" s="360"/>
      <c r="I8" s="360"/>
      <c r="J8" s="360"/>
      <c r="K8" s="360"/>
      <c r="L8" s="360"/>
      <c r="M8" s="360"/>
      <c r="N8" s="361"/>
      <c r="O8" s="361"/>
      <c r="P8" s="361"/>
      <c r="Q8" s="361"/>
      <c r="R8" s="362"/>
      <c r="S8" s="363"/>
    </row>
    <row r="9" spans="1:54" s="12" customFormat="1" ht="18.649999999999999" customHeight="1" x14ac:dyDescent="0.45">
      <c r="A9" s="359"/>
      <c r="E9" s="360"/>
      <c r="F9" s="360"/>
      <c r="G9" s="360"/>
      <c r="H9" s="360"/>
      <c r="I9" s="360"/>
      <c r="J9" s="360"/>
      <c r="K9" s="360"/>
      <c r="L9" s="360"/>
      <c r="M9" s="360"/>
      <c r="N9" s="361"/>
      <c r="O9" s="361"/>
      <c r="P9" s="361"/>
      <c r="Q9" s="361"/>
      <c r="R9" s="362"/>
      <c r="S9" s="363"/>
    </row>
    <row r="10" spans="1:54" s="12" customFormat="1" ht="18.649999999999999" customHeight="1" thickBot="1" x14ac:dyDescent="0.5">
      <c r="A10" s="359"/>
      <c r="B10" s="360"/>
      <c r="C10" s="360"/>
      <c r="D10" s="360"/>
      <c r="E10" s="360"/>
      <c r="F10" s="360"/>
      <c r="G10" s="364"/>
      <c r="H10" s="360"/>
      <c r="I10" s="360"/>
      <c r="J10" s="360"/>
      <c r="K10" s="360"/>
      <c r="L10" s="360"/>
      <c r="M10" s="360"/>
      <c r="N10" s="361"/>
      <c r="O10" s="361"/>
      <c r="P10" s="361"/>
      <c r="Q10" s="361"/>
      <c r="R10" s="362"/>
      <c r="S10" s="363"/>
    </row>
    <row r="11" spans="1:54" ht="53.5" customHeight="1" thickBot="1" x14ac:dyDescent="0.55000000000000004">
      <c r="A11" s="331" t="s">
        <v>379</v>
      </c>
      <c r="B11" s="306"/>
      <c r="C11" s="465" t="str">
        <f>UPPER("Calcul subvention CCCA-BTP")</f>
        <v>CALCUL SUBVENTION CCCA-BTP</v>
      </c>
      <c r="D11" s="465"/>
      <c r="E11" s="465"/>
      <c r="F11" s="465"/>
      <c r="G11" s="465"/>
      <c r="H11" s="465"/>
      <c r="I11" s="466"/>
      <c r="J11" s="467" t="s">
        <v>373</v>
      </c>
      <c r="K11" s="465" t="str">
        <f>UPPER("Co-financements")</f>
        <v>CO-FINANCEMENTS</v>
      </c>
      <c r="L11" s="465" t="s">
        <v>55</v>
      </c>
      <c r="M11" s="465" t="s">
        <v>56</v>
      </c>
      <c r="N11" s="465" t="s">
        <v>56</v>
      </c>
      <c r="O11" s="465" t="s">
        <v>56</v>
      </c>
      <c r="P11" s="465" t="s">
        <v>56</v>
      </c>
      <c r="Q11" s="466" t="s">
        <v>56</v>
      </c>
      <c r="R11" s="474" t="s">
        <v>57</v>
      </c>
      <c r="S11" s="475"/>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c r="BA11" s="12"/>
      <c r="BB11" s="12"/>
    </row>
    <row r="12" spans="1:54" ht="30" customHeight="1" thickBot="1" x14ac:dyDescent="0.4">
      <c r="A12" s="335" t="e">
        <f>G15/D15</f>
        <v>#DIV/0!</v>
      </c>
      <c r="B12" s="482" t="s">
        <v>367</v>
      </c>
      <c r="C12" s="482" t="s">
        <v>368</v>
      </c>
      <c r="D12" s="484" t="str">
        <f>UPPER("Assiette éligible")</f>
        <v>ASSIETTE ÉLIGIBLE</v>
      </c>
      <c r="E12" s="482" t="s">
        <v>369</v>
      </c>
      <c r="F12" s="482" t="s">
        <v>370</v>
      </c>
      <c r="G12" s="485" t="s">
        <v>390</v>
      </c>
      <c r="H12" s="386"/>
      <c r="I12" s="387"/>
      <c r="J12" s="468"/>
      <c r="K12" s="470" t="str">
        <f>UPPER("Total co-financements")</f>
        <v>TOTAL CO-FINANCEMENTS</v>
      </c>
      <c r="L12" s="472" t="s">
        <v>371</v>
      </c>
      <c r="M12" s="472" t="s">
        <v>372</v>
      </c>
      <c r="N12" s="472" t="s">
        <v>372</v>
      </c>
      <c r="O12" s="472" t="s">
        <v>372</v>
      </c>
      <c r="P12" s="472" t="s">
        <v>372</v>
      </c>
      <c r="Q12" s="472" t="s">
        <v>372</v>
      </c>
      <c r="R12" s="476"/>
      <c r="S12" s="477"/>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row>
    <row r="13" spans="1:54" s="23" customFormat="1" ht="30" customHeight="1" thickBot="1" x14ac:dyDescent="0.4">
      <c r="A13" s="480" t="str">
        <f>IF(G15&gt;F15,"Vous devez revoir votre plan de financement car l’intervention du CCCA-BTP ne peut dépasser " &amp; TEXT(F15,"# ##0") &amp; " €, soit un taux d’intervention de 50% des dépenses éligibles.", "")</f>
        <v/>
      </c>
      <c r="B13" s="483"/>
      <c r="C13" s="483"/>
      <c r="D13" s="483"/>
      <c r="E13" s="483"/>
      <c r="F13" s="483"/>
      <c r="G13" s="486"/>
      <c r="H13" s="388"/>
      <c r="I13" s="389"/>
      <c r="J13" s="469"/>
      <c r="K13" s="471"/>
      <c r="L13" s="473"/>
      <c r="M13" s="473"/>
      <c r="N13" s="473"/>
      <c r="O13" s="473"/>
      <c r="P13" s="473"/>
      <c r="Q13" s="473"/>
      <c r="R13" s="478"/>
      <c r="S13" s="479"/>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row>
    <row r="14" spans="1:54" ht="44.5" customHeight="1" thickBot="1" x14ac:dyDescent="0.4">
      <c r="A14" s="481"/>
      <c r="B14" s="289" t="s">
        <v>58</v>
      </c>
      <c r="C14" s="296" t="s">
        <v>59</v>
      </c>
      <c r="D14" s="296" t="s">
        <v>58</v>
      </c>
      <c r="E14" s="297" t="s">
        <v>59</v>
      </c>
      <c r="F14" s="298" t="s">
        <v>58</v>
      </c>
      <c r="G14" s="301" t="s">
        <v>58</v>
      </c>
      <c r="H14" s="300" t="s">
        <v>59</v>
      </c>
      <c r="I14" s="300" t="s">
        <v>392</v>
      </c>
      <c r="J14" s="295" t="s">
        <v>58</v>
      </c>
      <c r="K14" s="210" t="s">
        <v>58</v>
      </c>
      <c r="L14" s="210" t="s">
        <v>58</v>
      </c>
      <c r="M14" s="210" t="s">
        <v>58</v>
      </c>
      <c r="N14" s="210" t="s">
        <v>58</v>
      </c>
      <c r="O14" s="210" t="s">
        <v>58</v>
      </c>
      <c r="P14" s="210" t="s">
        <v>58</v>
      </c>
      <c r="Q14" s="210" t="s">
        <v>58</v>
      </c>
      <c r="R14" s="286" t="s">
        <v>58</v>
      </c>
      <c r="S14" s="287" t="s">
        <v>59</v>
      </c>
      <c r="T14" s="12"/>
      <c r="U14" s="369"/>
      <c r="V14" s="369"/>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c r="BB14" s="12"/>
    </row>
    <row r="15" spans="1:54" s="302" customFormat="1" ht="30" customHeight="1" thickBot="1" x14ac:dyDescent="0.55000000000000004">
      <c r="A15" s="303" t="s">
        <v>342</v>
      </c>
      <c r="B15" s="304">
        <f>B18+B22+B23+B19+B20+B21</f>
        <v>0</v>
      </c>
      <c r="C15" s="304"/>
      <c r="D15" s="304">
        <f>D18+D19+D20+D21+D22</f>
        <v>0</v>
      </c>
      <c r="E15" s="310">
        <v>0.5</v>
      </c>
      <c r="F15" s="305">
        <f>ROUND(D15*E15,0)</f>
        <v>0</v>
      </c>
      <c r="G15" s="307">
        <f>G16+G20+G22+G19+G17+G21</f>
        <v>0</v>
      </c>
      <c r="H15" s="334" t="e">
        <f>G15/D15</f>
        <v>#DIV/0!</v>
      </c>
      <c r="I15" s="393"/>
      <c r="J15" s="392">
        <f>B15-G15-K15</f>
        <v>0</v>
      </c>
      <c r="K15" s="305">
        <f>SUM(L15:Q15)</f>
        <v>0</v>
      </c>
      <c r="L15" s="305">
        <f>L16+L17+L19+L20+L21+L22+L23</f>
        <v>0</v>
      </c>
      <c r="M15" s="305">
        <f t="shared" ref="M15:Q15" si="0">M16+M17+M19+M20+M21+M22+M23</f>
        <v>0</v>
      </c>
      <c r="N15" s="305">
        <f t="shared" si="0"/>
        <v>0</v>
      </c>
      <c r="O15" s="305">
        <f t="shared" si="0"/>
        <v>0</v>
      </c>
      <c r="P15" s="305">
        <f t="shared" si="0"/>
        <v>0</v>
      </c>
      <c r="Q15" s="305">
        <f t="shared" si="0"/>
        <v>0</v>
      </c>
      <c r="R15" s="314">
        <f>G15+J15+K15</f>
        <v>0</v>
      </c>
      <c r="S15" s="315" t="e">
        <f>R15/$B$15</f>
        <v>#DIV/0!</v>
      </c>
      <c r="T15" s="370" t="str">
        <f>IF(R15=B15,"", "Vérifier l'équillibre du plan de financement")</f>
        <v/>
      </c>
      <c r="U15" s="371"/>
      <c r="V15" s="372"/>
      <c r="W15" s="371"/>
      <c r="X15" s="373"/>
      <c r="Y15" s="373"/>
      <c r="Z15" s="373"/>
      <c r="AA15" s="373"/>
      <c r="AB15" s="373"/>
      <c r="AC15" s="373"/>
      <c r="AD15" s="373"/>
      <c r="AE15" s="373"/>
      <c r="AF15" s="373"/>
      <c r="AG15" s="373"/>
      <c r="AH15" s="373"/>
      <c r="AI15" s="373"/>
      <c r="AJ15" s="373"/>
      <c r="AK15" s="373"/>
      <c r="AL15" s="373"/>
      <c r="AM15" s="373"/>
      <c r="AN15" s="373"/>
      <c r="AO15" s="373"/>
      <c r="AP15" s="373"/>
      <c r="AQ15" s="373"/>
      <c r="AR15" s="373"/>
      <c r="AS15" s="373"/>
      <c r="AT15" s="373"/>
      <c r="AU15" s="373"/>
      <c r="AV15" s="373"/>
      <c r="AW15" s="373"/>
      <c r="AX15" s="373"/>
      <c r="AY15" s="373"/>
      <c r="AZ15" s="373"/>
      <c r="BA15" s="373"/>
      <c r="BB15" s="373"/>
    </row>
    <row r="16" spans="1:54" ht="30" customHeight="1" thickBot="1" x14ac:dyDescent="0.4">
      <c r="A16" s="159" t="s">
        <v>361</v>
      </c>
      <c r="B16" s="299">
        <f>'1. Budget détaillé '!N62</f>
        <v>0</v>
      </c>
      <c r="C16" s="330" t="s">
        <v>378</v>
      </c>
      <c r="D16" s="156">
        <f>+B16*100%</f>
        <v>0</v>
      </c>
      <c r="E16" s="354">
        <v>1</v>
      </c>
      <c r="F16" s="353">
        <f>ROUND(D16,0)</f>
        <v>0</v>
      </c>
      <c r="G16" s="326">
        <v>0</v>
      </c>
      <c r="H16" s="333" t="e">
        <f t="shared" ref="H16:H22" si="1">G16/D16</f>
        <v>#DIV/0!</v>
      </c>
      <c r="I16" s="313">
        <f>G16-B16</f>
        <v>0</v>
      </c>
      <c r="J16" s="394">
        <f>B16-(G16+K16)</f>
        <v>0</v>
      </c>
      <c r="K16" s="299">
        <f>SUM(L16:Q16)</f>
        <v>0</v>
      </c>
      <c r="L16" s="326">
        <v>0</v>
      </c>
      <c r="M16" s="326">
        <v>0</v>
      </c>
      <c r="N16" s="326">
        <v>0</v>
      </c>
      <c r="O16" s="326">
        <v>0</v>
      </c>
      <c r="P16" s="326">
        <v>0</v>
      </c>
      <c r="Q16" s="326">
        <v>0</v>
      </c>
      <c r="R16" s="376"/>
      <c r="S16" s="376"/>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c r="AY16" s="12"/>
      <c r="AZ16" s="12"/>
      <c r="BA16" s="12"/>
      <c r="BB16" s="12"/>
    </row>
    <row r="17" spans="1:54" ht="30" customHeight="1" thickBot="1" x14ac:dyDescent="0.4">
      <c r="A17" s="159" t="s">
        <v>362</v>
      </c>
      <c r="B17" s="157">
        <f>'1. Budget détaillé '!N90</f>
        <v>0</v>
      </c>
      <c r="C17" s="330" t="s">
        <v>386</v>
      </c>
      <c r="D17" s="156">
        <f>B16*0.15</f>
        <v>0</v>
      </c>
      <c r="E17" s="355">
        <v>1</v>
      </c>
      <c r="F17" s="353">
        <f>ROUND(D17,0)</f>
        <v>0</v>
      </c>
      <c r="G17" s="352">
        <v>0</v>
      </c>
      <c r="H17" s="356" t="e">
        <f>G17/D17</f>
        <v>#DIV/0!</v>
      </c>
      <c r="I17" s="313">
        <f t="shared" ref="I17:I22" si="2">G17-B17</f>
        <v>0</v>
      </c>
      <c r="J17" s="394">
        <f>B17-(G17+K17)</f>
        <v>0</v>
      </c>
      <c r="K17" s="299">
        <f>SUM(L17:Q17)</f>
        <v>0</v>
      </c>
      <c r="L17" s="326">
        <v>0</v>
      </c>
      <c r="M17" s="326">
        <v>0</v>
      </c>
      <c r="N17" s="326">
        <v>0</v>
      </c>
      <c r="O17" s="326">
        <v>0</v>
      </c>
      <c r="P17" s="326">
        <v>0</v>
      </c>
      <c r="Q17" s="326">
        <v>0</v>
      </c>
      <c r="R17" s="376"/>
      <c r="S17" s="376"/>
      <c r="T17" s="374"/>
      <c r="U17" s="5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c r="AY17" s="12"/>
      <c r="AZ17" s="12"/>
      <c r="BA17" s="12"/>
      <c r="BB17" s="12"/>
    </row>
    <row r="18" spans="1:54" ht="30" customHeight="1" thickBot="1" x14ac:dyDescent="0.4">
      <c r="A18" s="160" t="s">
        <v>79</v>
      </c>
      <c r="B18" s="158">
        <f>B16+B17</f>
        <v>0</v>
      </c>
      <c r="C18" s="158"/>
      <c r="D18" s="158">
        <f>ROUND(D16+D17,0)</f>
        <v>0</v>
      </c>
      <c r="E18" s="311" t="e">
        <f>F18/D18</f>
        <v>#DIV/0!</v>
      </c>
      <c r="F18" s="155">
        <f>F16+F17</f>
        <v>0</v>
      </c>
      <c r="G18" s="155">
        <f>G16+G17</f>
        <v>0</v>
      </c>
      <c r="H18" s="332" t="e">
        <f t="shared" si="1"/>
        <v>#DIV/0!</v>
      </c>
      <c r="I18" s="312">
        <f t="shared" si="2"/>
        <v>0</v>
      </c>
      <c r="J18" s="391"/>
      <c r="K18" s="390"/>
      <c r="L18" s="390"/>
      <c r="M18" s="390"/>
      <c r="N18" s="390"/>
      <c r="O18" s="390"/>
      <c r="P18" s="390"/>
      <c r="Q18" s="390"/>
      <c r="R18" s="376"/>
      <c r="S18" s="376"/>
      <c r="T18" s="374"/>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c r="AY18" s="12"/>
      <c r="AZ18" s="12"/>
      <c r="BA18" s="12"/>
      <c r="BB18" s="12"/>
    </row>
    <row r="19" spans="1:54" ht="30" customHeight="1" thickBot="1" x14ac:dyDescent="0.4">
      <c r="A19" s="159" t="s">
        <v>146</v>
      </c>
      <c r="B19" s="156">
        <f>'1. Budget détaillé '!F215</f>
        <v>0</v>
      </c>
      <c r="C19" s="382">
        <v>1</v>
      </c>
      <c r="D19" s="156">
        <f>+B19</f>
        <v>0</v>
      </c>
      <c r="E19" s="383">
        <v>0.3</v>
      </c>
      <c r="F19" s="288">
        <f>ROUND(D19*E19,0)</f>
        <v>0</v>
      </c>
      <c r="G19" s="326">
        <v>0</v>
      </c>
      <c r="H19" s="333" t="e">
        <f t="shared" si="1"/>
        <v>#DIV/0!</v>
      </c>
      <c r="I19" s="313">
        <f t="shared" si="2"/>
        <v>0</v>
      </c>
      <c r="J19" s="394">
        <f>B19-(G19+K19)</f>
        <v>0</v>
      </c>
      <c r="K19" s="299">
        <f>SUM(L19:Q19)</f>
        <v>0</v>
      </c>
      <c r="L19" s="326">
        <v>0</v>
      </c>
      <c r="M19" s="326">
        <v>0</v>
      </c>
      <c r="N19" s="326">
        <v>0</v>
      </c>
      <c r="O19" s="326">
        <v>0</v>
      </c>
      <c r="P19" s="326">
        <v>0</v>
      </c>
      <c r="Q19" s="326">
        <v>0</v>
      </c>
      <c r="R19" s="376"/>
      <c r="S19" s="376"/>
      <c r="T19" s="374"/>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c r="BA19" s="12"/>
      <c r="BB19" s="12"/>
    </row>
    <row r="20" spans="1:54" s="55" customFormat="1" ht="30" customHeight="1" thickBot="1" x14ac:dyDescent="0.4">
      <c r="A20" s="159" t="s">
        <v>76</v>
      </c>
      <c r="B20" s="157">
        <f>'1. Budget détaillé '!F187</f>
        <v>0</v>
      </c>
      <c r="C20" s="329">
        <v>1</v>
      </c>
      <c r="D20" s="157">
        <f>+B20</f>
        <v>0</v>
      </c>
      <c r="E20" s="354">
        <v>0.5</v>
      </c>
      <c r="F20" s="288">
        <f t="shared" ref="F20:F22" si="3">ROUND(D20*E20,0)</f>
        <v>0</v>
      </c>
      <c r="G20" s="326">
        <v>0</v>
      </c>
      <c r="H20" s="333" t="e">
        <f t="shared" si="1"/>
        <v>#DIV/0!</v>
      </c>
      <c r="I20" s="313">
        <f t="shared" si="2"/>
        <v>0</v>
      </c>
      <c r="J20" s="394">
        <f t="shared" ref="J20:J22" si="4">B20-(G20+K20)</f>
        <v>0</v>
      </c>
      <c r="K20" s="299">
        <f t="shared" ref="K20:K23" si="5">SUM(L20:Q20)</f>
        <v>0</v>
      </c>
      <c r="L20" s="326">
        <v>0</v>
      </c>
      <c r="M20" s="326">
        <v>0</v>
      </c>
      <c r="N20" s="326">
        <v>0</v>
      </c>
      <c r="O20" s="326">
        <v>0</v>
      </c>
      <c r="P20" s="326">
        <v>0</v>
      </c>
      <c r="Q20" s="326">
        <v>0</v>
      </c>
      <c r="R20" s="376"/>
      <c r="S20" s="377"/>
      <c r="T20" s="375"/>
      <c r="U20" s="369"/>
      <c r="V20" s="369"/>
      <c r="W20" s="369"/>
      <c r="X20" s="369"/>
      <c r="Y20" s="369"/>
      <c r="Z20" s="369"/>
      <c r="AA20" s="369"/>
      <c r="AB20" s="369"/>
      <c r="AC20" s="369"/>
      <c r="AD20" s="369"/>
      <c r="AE20" s="369"/>
      <c r="AF20" s="369"/>
      <c r="AG20" s="369"/>
      <c r="AH20" s="369"/>
      <c r="AI20" s="369"/>
      <c r="AJ20" s="369"/>
      <c r="AK20" s="369"/>
      <c r="AL20" s="369"/>
      <c r="AM20" s="369"/>
      <c r="AN20" s="369"/>
      <c r="AO20" s="369"/>
      <c r="AP20" s="369"/>
      <c r="AQ20" s="369"/>
      <c r="AR20" s="369"/>
      <c r="AS20" s="369"/>
      <c r="AT20" s="369"/>
      <c r="AU20" s="369"/>
      <c r="AV20" s="369"/>
      <c r="AW20" s="369"/>
      <c r="AX20" s="369"/>
      <c r="AY20" s="369"/>
      <c r="AZ20" s="369"/>
      <c r="BA20" s="369"/>
      <c r="BB20" s="369"/>
    </row>
    <row r="21" spans="1:54" ht="30" customHeight="1" thickBot="1" x14ac:dyDescent="0.4">
      <c r="A21" s="159" t="s">
        <v>365</v>
      </c>
      <c r="B21" s="157">
        <f>'1. Budget détaillé '!G148</f>
        <v>0</v>
      </c>
      <c r="C21" s="329">
        <v>1</v>
      </c>
      <c r="D21" s="157">
        <f>B21</f>
        <v>0</v>
      </c>
      <c r="E21" s="354">
        <v>0.5</v>
      </c>
      <c r="F21" s="288">
        <f t="shared" si="3"/>
        <v>0</v>
      </c>
      <c r="G21" s="326">
        <v>0</v>
      </c>
      <c r="H21" s="333" t="e">
        <f t="shared" si="1"/>
        <v>#DIV/0!</v>
      </c>
      <c r="I21" s="313">
        <f t="shared" si="2"/>
        <v>0</v>
      </c>
      <c r="J21" s="394">
        <f t="shared" si="4"/>
        <v>0</v>
      </c>
      <c r="K21" s="299">
        <f t="shared" ref="K21" si="6">SUM(L21:Q21)</f>
        <v>0</v>
      </c>
      <c r="L21" s="326">
        <v>0</v>
      </c>
      <c r="M21" s="326">
        <v>0</v>
      </c>
      <c r="N21" s="326">
        <v>0</v>
      </c>
      <c r="O21" s="326">
        <v>0</v>
      </c>
      <c r="P21" s="326">
        <v>0</v>
      </c>
      <c r="Q21" s="326">
        <v>0</v>
      </c>
      <c r="R21" s="376"/>
      <c r="S21" s="376"/>
      <c r="T21" s="374"/>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row>
    <row r="22" spans="1:54" ht="30" customHeight="1" thickBot="1" x14ac:dyDescent="0.4">
      <c r="A22" s="337" t="str">
        <f>UPPER(" cout TTC Aléas et révision des prix ")</f>
        <v xml:space="preserve"> COUT TTC ALÉAS ET RÉVISION DES PRIX </v>
      </c>
      <c r="B22" s="156">
        <f>'1. Budget détaillé '!F220</f>
        <v>0</v>
      </c>
      <c r="C22" s="397">
        <v>0.12</v>
      </c>
      <c r="D22" s="398">
        <f>IF(B22&gt;B15*C22,B15*C22,B22)</f>
        <v>0</v>
      </c>
      <c r="E22" s="399">
        <v>0.5</v>
      </c>
      <c r="F22" s="288">
        <f t="shared" si="3"/>
        <v>0</v>
      </c>
      <c r="G22" s="400">
        <v>0</v>
      </c>
      <c r="H22" s="401" t="e">
        <f t="shared" si="1"/>
        <v>#DIV/0!</v>
      </c>
      <c r="I22" s="402">
        <f t="shared" si="2"/>
        <v>0</v>
      </c>
      <c r="J22" s="394">
        <f t="shared" si="4"/>
        <v>0</v>
      </c>
      <c r="K22" s="299">
        <f t="shared" si="5"/>
        <v>0</v>
      </c>
      <c r="L22" s="326">
        <v>0</v>
      </c>
      <c r="M22" s="326">
        <v>0</v>
      </c>
      <c r="N22" s="326">
        <v>0</v>
      </c>
      <c r="O22" s="326">
        <v>0</v>
      </c>
      <c r="P22" s="326">
        <v>0</v>
      </c>
      <c r="Q22" s="326">
        <v>0</v>
      </c>
      <c r="R22" s="376"/>
      <c r="S22" s="376"/>
      <c r="T22" s="374"/>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c r="AY22" s="12"/>
      <c r="AZ22" s="12"/>
      <c r="BA22" s="12"/>
      <c r="BB22" s="12"/>
    </row>
    <row r="23" spans="1:54" ht="30" customHeight="1" thickBot="1" x14ac:dyDescent="0.4">
      <c r="A23" s="395" t="s">
        <v>374</v>
      </c>
      <c r="B23" s="396">
        <f>+'1. Budget détaillé '!G251</f>
        <v>0</v>
      </c>
      <c r="C23" s="403"/>
      <c r="D23" s="403"/>
      <c r="E23" s="403"/>
      <c r="F23" s="403"/>
      <c r="G23" s="403"/>
      <c r="H23" s="404"/>
      <c r="I23" s="404"/>
      <c r="J23" s="394">
        <f>B23-K23</f>
        <v>0</v>
      </c>
      <c r="K23" s="299">
        <f t="shared" si="5"/>
        <v>0</v>
      </c>
      <c r="L23" s="326">
        <v>0</v>
      </c>
      <c r="M23" s="326">
        <v>0</v>
      </c>
      <c r="N23" s="326">
        <v>0</v>
      </c>
      <c r="O23" s="326">
        <v>0</v>
      </c>
      <c r="P23" s="326">
        <v>0</v>
      </c>
      <c r="Q23" s="326">
        <v>0</v>
      </c>
      <c r="R23" s="376"/>
      <c r="S23" s="378"/>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12"/>
      <c r="BB23" s="12"/>
    </row>
    <row r="24" spans="1:54" ht="45.75" customHeight="1" thickBot="1" x14ac:dyDescent="0.4">
      <c r="A24" s="12"/>
      <c r="B24" s="12"/>
      <c r="C24" s="12"/>
      <c r="D24" s="12"/>
      <c r="E24" s="12"/>
      <c r="F24" s="12"/>
      <c r="G24" s="12"/>
      <c r="H24" s="12"/>
      <c r="I24" s="12"/>
      <c r="J24" s="405" t="str">
        <f>IF(OR(J19&lt;0, J120&lt;0, J21&lt;0,J22&lt;0,J23&lt;0), "Budget pas équilibré", "budget OK")</f>
        <v>budget OK</v>
      </c>
      <c r="K24" s="12"/>
      <c r="L24" s="327" t="s">
        <v>14</v>
      </c>
      <c r="M24" s="327" t="s">
        <v>14</v>
      </c>
      <c r="N24" s="327" t="s">
        <v>14</v>
      </c>
      <c r="O24" s="327" t="s">
        <v>14</v>
      </c>
      <c r="P24" s="327" t="s">
        <v>14</v>
      </c>
      <c r="Q24" s="328" t="s">
        <v>14</v>
      </c>
      <c r="R24" s="379"/>
      <c r="S24" s="380"/>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c r="BA24" s="12"/>
      <c r="BB24" s="12"/>
    </row>
    <row r="25" spans="1:54" s="12" customFormat="1" ht="27" customHeight="1" x14ac:dyDescent="0.45">
      <c r="A25" s="365"/>
      <c r="B25" s="366"/>
      <c r="C25" s="366"/>
      <c r="D25" s="366"/>
      <c r="E25" s="366"/>
      <c r="F25" s="366"/>
      <c r="G25" s="366"/>
      <c r="H25" s="366"/>
      <c r="I25" s="366"/>
      <c r="J25" s="366"/>
      <c r="K25" s="366" t="str">
        <f>IF(K16+K17+K19+K20+K21+K22+K23=K15,""," pas équilibré")</f>
        <v/>
      </c>
      <c r="L25" s="385" t="str">
        <f>IF(L16+L23+L17+L19+L20+L21+L22=L15,""," Pas équilibré")</f>
        <v/>
      </c>
      <c r="M25" s="385" t="str">
        <f t="shared" ref="M25:Q25" si="7">IF(M16+M23+M17+M19+M20+M21+M22=M15,""," Pas équilibré")</f>
        <v/>
      </c>
      <c r="N25" s="385" t="str">
        <f t="shared" si="7"/>
        <v/>
      </c>
      <c r="O25" s="385" t="str">
        <f t="shared" si="7"/>
        <v/>
      </c>
      <c r="P25" s="385" t="str">
        <f t="shared" si="7"/>
        <v/>
      </c>
      <c r="Q25" s="385" t="str">
        <f t="shared" si="7"/>
        <v/>
      </c>
    </row>
    <row r="26" spans="1:54" s="12" customFormat="1" x14ac:dyDescent="0.35">
      <c r="A26" s="367"/>
      <c r="Q26" s="52"/>
    </row>
    <row r="27" spans="1:54" s="12" customFormat="1" x14ac:dyDescent="0.35"/>
    <row r="28" spans="1:54" s="12" customFormat="1" x14ac:dyDescent="0.35"/>
    <row r="29" spans="1:54" s="12" customFormat="1" x14ac:dyDescent="0.35"/>
    <row r="30" spans="1:54" s="12" customFormat="1" x14ac:dyDescent="0.35"/>
    <row r="31" spans="1:54" s="12" customFormat="1" x14ac:dyDescent="0.35"/>
    <row r="32" spans="1:54" s="12" customFormat="1" x14ac:dyDescent="0.35"/>
    <row r="33" s="12" customFormat="1" x14ac:dyDescent="0.35"/>
    <row r="34" s="12" customFormat="1" x14ac:dyDescent="0.35"/>
    <row r="35" s="12" customFormat="1" x14ac:dyDescent="0.35"/>
    <row r="36" s="12" customFormat="1" x14ac:dyDescent="0.35"/>
    <row r="37" s="12" customFormat="1" x14ac:dyDescent="0.35"/>
    <row r="38" s="12" customFormat="1" x14ac:dyDescent="0.35"/>
    <row r="39" s="12" customFormat="1" x14ac:dyDescent="0.35"/>
    <row r="40" s="12" customFormat="1" x14ac:dyDescent="0.35"/>
    <row r="41" s="12" customFormat="1" x14ac:dyDescent="0.35"/>
    <row r="42" s="12" customFormat="1" x14ac:dyDescent="0.35"/>
    <row r="43" s="12" customFormat="1" x14ac:dyDescent="0.35"/>
    <row r="44" s="12" customFormat="1" x14ac:dyDescent="0.35"/>
    <row r="45" s="12" customFormat="1" x14ac:dyDescent="0.35"/>
    <row r="46" s="12" customFormat="1" x14ac:dyDescent="0.35"/>
    <row r="47" s="12" customFormat="1" x14ac:dyDescent="0.35"/>
    <row r="48" s="12" customFormat="1" x14ac:dyDescent="0.35"/>
    <row r="49" s="12" customFormat="1" x14ac:dyDescent="0.35"/>
    <row r="50" s="12" customFormat="1" x14ac:dyDescent="0.35"/>
    <row r="51" s="12" customFormat="1" x14ac:dyDescent="0.35"/>
    <row r="52" s="12" customFormat="1" x14ac:dyDescent="0.35"/>
    <row r="53" s="12" customFormat="1" x14ac:dyDescent="0.35"/>
    <row r="54" s="12" customFormat="1" x14ac:dyDescent="0.35"/>
    <row r="55" s="12" customFormat="1" x14ac:dyDescent="0.35"/>
    <row r="56" s="12" customFormat="1" x14ac:dyDescent="0.35"/>
    <row r="57" s="12" customFormat="1" x14ac:dyDescent="0.35"/>
    <row r="58" s="12" customFormat="1" x14ac:dyDescent="0.35"/>
    <row r="59" s="12" customFormat="1" x14ac:dyDescent="0.35"/>
    <row r="60" s="12" customFormat="1" x14ac:dyDescent="0.35"/>
    <row r="61" s="12" customFormat="1" x14ac:dyDescent="0.35"/>
    <row r="62" s="12" customFormat="1" x14ac:dyDescent="0.35"/>
    <row r="63" s="12" customFormat="1" x14ac:dyDescent="0.35"/>
    <row r="64" s="12" customFormat="1" x14ac:dyDescent="0.35"/>
    <row r="65" s="12" customFormat="1" x14ac:dyDescent="0.35"/>
    <row r="66" s="12" customFormat="1" x14ac:dyDescent="0.35"/>
    <row r="67" s="12" customFormat="1" x14ac:dyDescent="0.35"/>
    <row r="68" s="12" customFormat="1" x14ac:dyDescent="0.35"/>
    <row r="69" s="12" customFormat="1" x14ac:dyDescent="0.35"/>
    <row r="70" s="12" customFormat="1" x14ac:dyDescent="0.35"/>
    <row r="71" s="12" customFormat="1" x14ac:dyDescent="0.35"/>
    <row r="72" s="12" customFormat="1" x14ac:dyDescent="0.35"/>
    <row r="73" s="12" customFormat="1" x14ac:dyDescent="0.35"/>
    <row r="74" s="12" customFormat="1" x14ac:dyDescent="0.35"/>
    <row r="75" s="12" customFormat="1" x14ac:dyDescent="0.35"/>
    <row r="76" s="12" customFormat="1" x14ac:dyDescent="0.35"/>
    <row r="77" s="12" customFormat="1" x14ac:dyDescent="0.35"/>
    <row r="78" s="12" customFormat="1" x14ac:dyDescent="0.35"/>
    <row r="79" s="12" customFormat="1" x14ac:dyDescent="0.35"/>
    <row r="80" s="12" customFormat="1" x14ac:dyDescent="0.35"/>
    <row r="81" s="12" customFormat="1" x14ac:dyDescent="0.35"/>
    <row r="82" s="12" customFormat="1" x14ac:dyDescent="0.35"/>
    <row r="83" s="12" customFormat="1" x14ac:dyDescent="0.35"/>
    <row r="84" s="12" customFormat="1" x14ac:dyDescent="0.35"/>
    <row r="85" s="12" customFormat="1" x14ac:dyDescent="0.35"/>
    <row r="86" s="12" customFormat="1" x14ac:dyDescent="0.35"/>
    <row r="87" s="12" customFormat="1" x14ac:dyDescent="0.35"/>
    <row r="88" s="12" customFormat="1" x14ac:dyDescent="0.35"/>
    <row r="89" s="12" customFormat="1" x14ac:dyDescent="0.35"/>
    <row r="90" s="12" customFormat="1" x14ac:dyDescent="0.35"/>
    <row r="91" s="12" customFormat="1" x14ac:dyDescent="0.35"/>
    <row r="92" s="12" customFormat="1" x14ac:dyDescent="0.35"/>
    <row r="93" s="12" customFormat="1" x14ac:dyDescent="0.35"/>
    <row r="94" s="12" customFormat="1" x14ac:dyDescent="0.35"/>
    <row r="95" s="12" customFormat="1" x14ac:dyDescent="0.35"/>
    <row r="96" s="12" customFormat="1" x14ac:dyDescent="0.35"/>
    <row r="97" s="12" customFormat="1" x14ac:dyDescent="0.35"/>
    <row r="98" s="12" customFormat="1" x14ac:dyDescent="0.35"/>
    <row r="99" s="12" customFormat="1" x14ac:dyDescent="0.35"/>
    <row r="100" s="12" customFormat="1" x14ac:dyDescent="0.35"/>
    <row r="101" s="12" customFormat="1" x14ac:dyDescent="0.35"/>
    <row r="102" s="12" customFormat="1" x14ac:dyDescent="0.35"/>
    <row r="103" s="12" customFormat="1" x14ac:dyDescent="0.35"/>
    <row r="104" s="12" customFormat="1" x14ac:dyDescent="0.35"/>
    <row r="105" s="12" customFormat="1" x14ac:dyDescent="0.35"/>
    <row r="106" s="12" customFormat="1" x14ac:dyDescent="0.35"/>
    <row r="107" s="12" customFormat="1" x14ac:dyDescent="0.35"/>
    <row r="108" s="12" customFormat="1" x14ac:dyDescent="0.35"/>
    <row r="109" s="12" customFormat="1" x14ac:dyDescent="0.35"/>
    <row r="110" s="12" customFormat="1" x14ac:dyDescent="0.35"/>
    <row r="111" s="12" customFormat="1" x14ac:dyDescent="0.35"/>
    <row r="112" s="12" customFormat="1" x14ac:dyDescent="0.35"/>
    <row r="113" s="12" customFormat="1" x14ac:dyDescent="0.35"/>
    <row r="114" s="12" customFormat="1" x14ac:dyDescent="0.35"/>
    <row r="115" s="12" customFormat="1" x14ac:dyDescent="0.35"/>
    <row r="116" s="12" customFormat="1" x14ac:dyDescent="0.35"/>
    <row r="117" s="12" customFormat="1" x14ac:dyDescent="0.35"/>
    <row r="118" s="12" customFormat="1" x14ac:dyDescent="0.35"/>
    <row r="119" s="12" customFormat="1" x14ac:dyDescent="0.35"/>
    <row r="120" s="12" customFormat="1" x14ac:dyDescent="0.35"/>
    <row r="121" s="12" customFormat="1" x14ac:dyDescent="0.35"/>
    <row r="122" s="12" customFormat="1" x14ac:dyDescent="0.35"/>
    <row r="123" s="12" customFormat="1" x14ac:dyDescent="0.35"/>
    <row r="124" s="12" customFormat="1" x14ac:dyDescent="0.35"/>
    <row r="125" s="12" customFormat="1" x14ac:dyDescent="0.35"/>
    <row r="126" s="12" customFormat="1" x14ac:dyDescent="0.35"/>
    <row r="127" s="12" customFormat="1" x14ac:dyDescent="0.35"/>
    <row r="128" s="12" customFormat="1" x14ac:dyDescent="0.35"/>
    <row r="129" s="12" customFormat="1" x14ac:dyDescent="0.35"/>
    <row r="130" s="12" customFormat="1" x14ac:dyDescent="0.35"/>
    <row r="131" s="12" customFormat="1" x14ac:dyDescent="0.35"/>
    <row r="132" s="12" customFormat="1" x14ac:dyDescent="0.35"/>
    <row r="133" s="12" customFormat="1" x14ac:dyDescent="0.35"/>
    <row r="134" s="12" customFormat="1" x14ac:dyDescent="0.35"/>
    <row r="135" s="12" customFormat="1" x14ac:dyDescent="0.35"/>
    <row r="136" s="12" customFormat="1" x14ac:dyDescent="0.35"/>
    <row r="137" s="12" customFormat="1" x14ac:dyDescent="0.35"/>
    <row r="138" s="12" customFormat="1" x14ac:dyDescent="0.35"/>
    <row r="139" s="12" customFormat="1" x14ac:dyDescent="0.35"/>
    <row r="140" s="12" customFormat="1" x14ac:dyDescent="0.35"/>
    <row r="141" s="12" customFormat="1" x14ac:dyDescent="0.35"/>
    <row r="142" s="12" customFormat="1" x14ac:dyDescent="0.35"/>
    <row r="143" s="12" customFormat="1" x14ac:dyDescent="0.35"/>
    <row r="144" s="12" customFormat="1" x14ac:dyDescent="0.35"/>
    <row r="145" s="12" customFormat="1" x14ac:dyDescent="0.35"/>
    <row r="146" s="12" customFormat="1" x14ac:dyDescent="0.35"/>
    <row r="147" s="12" customFormat="1" x14ac:dyDescent="0.35"/>
    <row r="148" s="12" customFormat="1" x14ac:dyDescent="0.35"/>
    <row r="149" s="12" customFormat="1" x14ac:dyDescent="0.35"/>
    <row r="150" s="12" customFormat="1" x14ac:dyDescent="0.35"/>
    <row r="151" s="12" customFormat="1" x14ac:dyDescent="0.35"/>
    <row r="152" s="12" customFormat="1" x14ac:dyDescent="0.35"/>
  </sheetData>
  <sheetProtection formatColumns="0"/>
  <mergeCells count="22">
    <mergeCell ref="R11:S13"/>
    <mergeCell ref="A13:A14"/>
    <mergeCell ref="P12:P13"/>
    <mergeCell ref="B12:B13"/>
    <mergeCell ref="C12:C13"/>
    <mergeCell ref="D12:D13"/>
    <mergeCell ref="E12:E13"/>
    <mergeCell ref="F12:F13"/>
    <mergeCell ref="G12:G13"/>
    <mergeCell ref="C11:I11"/>
    <mergeCell ref="J11:J13"/>
    <mergeCell ref="K11:Q11"/>
    <mergeCell ref="K12:K13"/>
    <mergeCell ref="L12:L13"/>
    <mergeCell ref="M12:M13"/>
    <mergeCell ref="N12:N13"/>
    <mergeCell ref="O12:O13"/>
    <mergeCell ref="Q12:Q13"/>
    <mergeCell ref="B5:D5"/>
    <mergeCell ref="B7:D7"/>
    <mergeCell ref="E7:G7"/>
    <mergeCell ref="H7:J7"/>
  </mergeCells>
  <conditionalFormatting sqref="G15">
    <cfRule type="cellIs" dxfId="15" priority="10" operator="greaterThan">
      <formula>$F$15</formula>
    </cfRule>
  </conditionalFormatting>
  <conditionalFormatting sqref="J16:J17">
    <cfRule type="cellIs" dxfId="14" priority="3" operator="lessThan">
      <formula>0</formula>
    </cfRule>
  </conditionalFormatting>
  <conditionalFormatting sqref="J19:J23">
    <cfRule type="cellIs" dxfId="13" priority="5" operator="lessThan">
      <formula>0</formula>
    </cfRule>
  </conditionalFormatting>
  <conditionalFormatting sqref="J24">
    <cfRule type="containsText" dxfId="12" priority="1" operator="containsText" text="Budget pas équilibré">
      <formula>NOT(ISERROR(SEARCH("Budget pas équilibré",J24)))</formula>
    </cfRule>
    <cfRule type="containsText" dxfId="11" priority="2" operator="containsText" text="Budget OK">
      <formula>NOT(ISERROR(SEARCH("Budget OK",J24)))</formula>
    </cfRule>
  </conditionalFormatting>
  <dataValidations count="3">
    <dataValidation type="whole" allowBlank="1" showInputMessage="1" showErrorMessage="1" sqref="G19:G22" xr:uid="{160134E6-543F-4CF9-B830-7907D19B4ABF}">
      <formula1>0</formula1>
      <formula2>F19</formula2>
    </dataValidation>
    <dataValidation type="whole" allowBlank="1" showInputMessage="1" showErrorMessage="1" promptTitle="Subvention maximum dépassée" sqref="G16:G17" xr:uid="{68956B7B-31F7-4307-A0F4-9794EAA7C7B2}">
      <formula1>0</formula1>
      <formula2>F16</formula2>
    </dataValidation>
    <dataValidation type="whole" operator="lessThanOrEqual" allowBlank="1" showInputMessage="1" showErrorMessage="1" sqref="J16:J17 J19:J23" xr:uid="{79962CCF-8DDA-454C-AFD4-CE5027474F04}">
      <formula1>B16-G16-K16</formula1>
    </dataValidation>
  </dataValidations>
  <pageMargins left="0.25" right="0.25" top="0.6" bottom="0.75" header="0.3" footer="0.3"/>
  <pageSetup paperSize="8"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3D3A202-1925-47FE-A969-5ADD3018A13B}">
          <x14:formula1>
            <xm:f>'Notice explicative '!$C$61:$C$63</xm:f>
          </x14:formula1>
          <xm:sqref>K24:Q24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33F5-B26B-44CD-9285-3C5706F9150E}">
  <dimension ref="A9:D25"/>
  <sheetViews>
    <sheetView topLeftCell="A10" workbookViewId="0">
      <selection activeCell="B18" sqref="B18"/>
    </sheetView>
  </sheetViews>
  <sheetFormatPr baseColWidth="10" defaultRowHeight="14.5" x14ac:dyDescent="0.35"/>
  <cols>
    <col min="1" max="1" width="73.7265625" bestFit="1" customWidth="1"/>
    <col min="2" max="2" width="16.1796875" bestFit="1" customWidth="1"/>
    <col min="3" max="3" width="17" bestFit="1" customWidth="1"/>
    <col min="4" max="4" width="52.1796875" bestFit="1" customWidth="1"/>
  </cols>
  <sheetData>
    <row r="9" spans="1:4" x14ac:dyDescent="0.35">
      <c r="A9" s="290"/>
      <c r="B9" s="290" t="s">
        <v>147</v>
      </c>
      <c r="C9" s="290" t="s">
        <v>2</v>
      </c>
      <c r="D9" s="290" t="s">
        <v>54</v>
      </c>
    </row>
    <row r="10" spans="1:4" x14ac:dyDescent="0.35">
      <c r="A10" s="308" t="str">
        <f>'2.Plan de financement'!A16</f>
        <v>ÉQUIPE PROJET</v>
      </c>
      <c r="B10" s="292">
        <f>'2.Plan de financement'!B16</f>
        <v>0</v>
      </c>
      <c r="C10" s="292">
        <f>'2.Plan de financement'!D16</f>
        <v>0</v>
      </c>
      <c r="D10" s="292">
        <f>'2.Plan de financement'!G16</f>
        <v>0</v>
      </c>
    </row>
    <row r="11" spans="1:4" x14ac:dyDescent="0.35">
      <c r="A11" s="309" t="str">
        <f>'2.Plan de financement'!A17</f>
        <v>ÉQUIPE SUPPORT</v>
      </c>
      <c r="B11" s="293">
        <f>'2.Plan de financement'!B17</f>
        <v>0</v>
      </c>
      <c r="C11" s="293">
        <f>'2.Plan de financement'!D17</f>
        <v>0</v>
      </c>
      <c r="D11" s="293">
        <f>'2.Plan de financement'!G17</f>
        <v>0</v>
      </c>
    </row>
    <row r="12" spans="1:4" x14ac:dyDescent="0.35">
      <c r="A12" s="308" t="str">
        <f>'2.Plan de financement'!A19</f>
        <v xml:space="preserve">SOUS-TRAITANCE </v>
      </c>
      <c r="B12" s="292">
        <f>'2.Plan de financement'!B19</f>
        <v>0</v>
      </c>
      <c r="C12" s="292">
        <f>'2.Plan de financement'!D19</f>
        <v>0</v>
      </c>
      <c r="D12" s="292">
        <f>'2.Plan de financement'!G19</f>
        <v>0</v>
      </c>
    </row>
    <row r="13" spans="1:4" x14ac:dyDescent="0.35">
      <c r="A13" s="309" t="str">
        <f>'2.Plan de financement'!A20</f>
        <v>AUTRES DÉPENSES LIEES AU PROJET</v>
      </c>
      <c r="B13" s="293">
        <f>'2.Plan de financement'!B20</f>
        <v>0</v>
      </c>
      <c r="C13" s="293">
        <f>'2.Plan de financement'!D20</f>
        <v>0</v>
      </c>
      <c r="D13" s="293">
        <f>'2.Plan de financement'!G20</f>
        <v>0</v>
      </c>
    </row>
    <row r="14" spans="1:4" x14ac:dyDescent="0.35">
      <c r="A14" s="308" t="str">
        <f>'2.Plan de financement'!A22</f>
        <v xml:space="preserve"> COUT TTC ALÉAS ET RÉVISION DES PRIX </v>
      </c>
      <c r="B14" s="292">
        <f>'2.Plan de financement'!B22</f>
        <v>0</v>
      </c>
      <c r="C14" s="292">
        <f>'2.Plan de financement'!D22</f>
        <v>0</v>
      </c>
      <c r="D14" s="292">
        <f>'2.Plan de financement'!G22</f>
        <v>0</v>
      </c>
    </row>
    <row r="15" spans="1:4" x14ac:dyDescent="0.35">
      <c r="B15" s="294"/>
      <c r="C15" s="294"/>
      <c r="D15" s="294"/>
    </row>
    <row r="16" spans="1:4" x14ac:dyDescent="0.35">
      <c r="B16" s="294"/>
      <c r="C16" s="294"/>
      <c r="D16" s="294"/>
    </row>
    <row r="17" spans="1:4" x14ac:dyDescent="0.35">
      <c r="B17" s="294"/>
      <c r="C17" s="294"/>
      <c r="D17" s="294"/>
    </row>
    <row r="18" spans="1:4" x14ac:dyDescent="0.35">
      <c r="A18" s="290" t="str">
        <f>'2.Plan de financement'!G12</f>
        <v xml:space="preserve">SUBVENTION CCCA-BTP DEMANDÉE </v>
      </c>
      <c r="B18" s="293">
        <f>'2.Plan de financement'!G15</f>
        <v>0</v>
      </c>
      <c r="C18" s="294"/>
      <c r="D18" s="294"/>
    </row>
    <row r="19" spans="1:4" ht="15" customHeight="1" x14ac:dyDescent="0.35">
      <c r="A19" s="290" t="str">
        <f>'2.Plan de financement'!J11</f>
        <v>RESTE À CHARGE DU PORTEUR (AUTOFINANCEMENT ET EMPRUNT)</v>
      </c>
      <c r="B19" s="293">
        <f>'2.Plan de financement'!J15</f>
        <v>0</v>
      </c>
      <c r="C19" s="294"/>
      <c r="D19" s="294"/>
    </row>
    <row r="20" spans="1:4" x14ac:dyDescent="0.35">
      <c r="A20" s="290" t="str">
        <f>'2.Plan de financement'!L12</f>
        <v>CO-FINANCEMENT RÉGION</v>
      </c>
      <c r="B20" s="293">
        <f>'2.Plan de financement'!L15</f>
        <v>0</v>
      </c>
      <c r="C20" s="294"/>
      <c r="D20" s="294"/>
    </row>
    <row r="21" spans="1:4" x14ac:dyDescent="0.35">
      <c r="A21" s="291" t="str">
        <f>'2.Plan de financement'!M12</f>
        <v>AUTRE CO-FINANCEMENT (ORGANISME À PRÉCISER)</v>
      </c>
      <c r="B21" s="292">
        <f>'2.Plan de financement'!M15</f>
        <v>0</v>
      </c>
      <c r="C21" s="294"/>
      <c r="D21" s="294"/>
    </row>
    <row r="22" spans="1:4" x14ac:dyDescent="0.35">
      <c r="A22" s="290" t="str">
        <f>'2.Plan de financement'!N12</f>
        <v>AUTRE CO-FINANCEMENT (ORGANISME À PRÉCISER)</v>
      </c>
      <c r="B22" s="293">
        <f>'2.Plan de financement'!M15</f>
        <v>0</v>
      </c>
      <c r="C22" s="294"/>
      <c r="D22" s="294"/>
    </row>
    <row r="23" spans="1:4" x14ac:dyDescent="0.35">
      <c r="A23" s="291" t="str">
        <f>'2.Plan de financement'!O12</f>
        <v>AUTRE CO-FINANCEMENT (ORGANISME À PRÉCISER)</v>
      </c>
      <c r="B23" s="292">
        <f>'2.Plan de financement'!O15</f>
        <v>0</v>
      </c>
      <c r="C23" s="294"/>
      <c r="D23" s="294"/>
    </row>
    <row r="24" spans="1:4" x14ac:dyDescent="0.35">
      <c r="A24" s="290" t="str">
        <f>'2.Plan de financement'!P12</f>
        <v>AUTRE CO-FINANCEMENT (ORGANISME À PRÉCISER)</v>
      </c>
      <c r="B24" s="293">
        <f>'2.Plan de financement'!P15</f>
        <v>0</v>
      </c>
      <c r="C24" s="294"/>
      <c r="D24" s="294"/>
    </row>
    <row r="25" spans="1:4" x14ac:dyDescent="0.35">
      <c r="A25" s="290" t="str">
        <f>'2.Plan de financement'!Q12</f>
        <v>AUTRE CO-FINANCEMENT (ORGANISME À PRÉCISER)</v>
      </c>
      <c r="B25" s="293">
        <f>'2.Plan de financement'!Q16</f>
        <v>0</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1316E-4C6E-4904-8102-4AB76CD9D25A}">
  <sheetPr>
    <tabColor theme="8"/>
  </sheetPr>
  <dimension ref="A1"/>
  <sheetViews>
    <sheetView topLeftCell="A22" workbookViewId="0">
      <selection activeCell="K11" sqref="K11:Q25"/>
    </sheetView>
  </sheetViews>
  <sheetFormatPr baseColWidth="10" defaultRowHeight="14.5" x14ac:dyDescent="0.3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F6EB8-9EF0-4277-91B5-19ABF6BAAF74}">
  <sheetPr>
    <tabColor rgb="FFFFFF00"/>
    <pageSetUpPr fitToPage="1"/>
  </sheetPr>
  <dimension ref="A1:Q88"/>
  <sheetViews>
    <sheetView workbookViewId="0">
      <selection activeCell="K11" sqref="K11:Q25"/>
    </sheetView>
  </sheetViews>
  <sheetFormatPr baseColWidth="10" defaultColWidth="11.453125" defaultRowHeight="14.5" x14ac:dyDescent="0.35"/>
  <cols>
    <col min="1" max="1" width="33.453125" bestFit="1" customWidth="1"/>
    <col min="3" max="3" width="3.26953125" customWidth="1"/>
    <col min="4" max="4" width="37.1796875" bestFit="1" customWidth="1"/>
    <col min="5" max="5" width="10.1796875" customWidth="1"/>
    <col min="6" max="6" width="38.26953125" bestFit="1" customWidth="1"/>
    <col min="7" max="7" width="10.26953125" customWidth="1"/>
    <col min="8" max="8" width="140.81640625" customWidth="1"/>
    <col min="9" max="11" width="56.81640625" bestFit="1" customWidth="1"/>
  </cols>
  <sheetData>
    <row r="1" spans="1:17" s="236" customFormat="1" x14ac:dyDescent="0.35">
      <c r="A1" s="235" t="s">
        <v>157</v>
      </c>
      <c r="D1" s="237" t="s">
        <v>158</v>
      </c>
      <c r="F1" s="237" t="s">
        <v>159</v>
      </c>
      <c r="H1" s="238" t="s">
        <v>160</v>
      </c>
      <c r="I1" s="238" t="s">
        <v>161</v>
      </c>
      <c r="J1" s="238" t="s">
        <v>149</v>
      </c>
      <c r="K1" s="238" t="s">
        <v>162</v>
      </c>
      <c r="L1" s="236" t="s">
        <v>48</v>
      </c>
    </row>
    <row r="2" spans="1:17" s="24" customFormat="1" ht="54.65" customHeight="1" x14ac:dyDescent="0.35">
      <c r="A2" s="239" t="s">
        <v>163</v>
      </c>
      <c r="D2" s="239" t="s">
        <v>8</v>
      </c>
      <c r="F2" s="240" t="s">
        <v>350</v>
      </c>
      <c r="H2" s="241" t="s">
        <v>164</v>
      </c>
      <c r="I2" s="242" t="s">
        <v>165</v>
      </c>
      <c r="J2" s="242">
        <v>2025</v>
      </c>
      <c r="K2" s="242" t="s">
        <v>166</v>
      </c>
      <c r="L2" s="243" t="s">
        <v>167</v>
      </c>
      <c r="M2" s="236"/>
    </row>
    <row r="3" spans="1:17" s="24" customFormat="1" ht="31.5" customHeight="1" x14ac:dyDescent="0.35">
      <c r="A3" s="239" t="s">
        <v>168</v>
      </c>
      <c r="D3" s="239" t="s">
        <v>12</v>
      </c>
      <c r="F3" s="244" t="s">
        <v>351</v>
      </c>
      <c r="H3" s="241" t="s">
        <v>164</v>
      </c>
      <c r="I3" s="242" t="s">
        <v>169</v>
      </c>
      <c r="J3" s="242">
        <v>2025</v>
      </c>
      <c r="K3" s="242" t="s">
        <v>166</v>
      </c>
      <c r="L3" s="243" t="s">
        <v>167</v>
      </c>
      <c r="M3" s="236"/>
    </row>
    <row r="4" spans="1:17" s="24" customFormat="1" ht="31.5" customHeight="1" x14ac:dyDescent="0.35">
      <c r="D4" s="239" t="s">
        <v>16</v>
      </c>
      <c r="F4" s="244"/>
      <c r="H4" s="241" t="s">
        <v>164</v>
      </c>
      <c r="I4" s="242" t="s">
        <v>170</v>
      </c>
      <c r="J4" s="242">
        <v>2025</v>
      </c>
      <c r="K4" s="242" t="s">
        <v>166</v>
      </c>
      <c r="L4" s="243" t="s">
        <v>167</v>
      </c>
      <c r="M4" s="236"/>
    </row>
    <row r="5" spans="1:17" s="24" customFormat="1" ht="31.5" customHeight="1" x14ac:dyDescent="0.35">
      <c r="D5" s="239" t="s">
        <v>19</v>
      </c>
      <c r="F5" s="244"/>
      <c r="H5" s="241" t="s">
        <v>171</v>
      </c>
      <c r="I5" s="242" t="s">
        <v>172</v>
      </c>
      <c r="J5" s="242">
        <v>2025</v>
      </c>
      <c r="K5" s="242" t="s">
        <v>166</v>
      </c>
      <c r="L5" s="243" t="s">
        <v>167</v>
      </c>
      <c r="M5" s="236"/>
    </row>
    <row r="6" spans="1:17" s="24" customFormat="1" ht="31.5" customHeight="1" x14ac:dyDescent="0.35">
      <c r="A6" s="245" t="s">
        <v>173</v>
      </c>
      <c r="D6" s="239" t="s">
        <v>22</v>
      </c>
      <c r="F6" s="244"/>
      <c r="H6" s="241" t="s">
        <v>174</v>
      </c>
      <c r="I6" s="242" t="s">
        <v>175</v>
      </c>
      <c r="J6" s="242">
        <v>2025</v>
      </c>
      <c r="K6" s="242" t="s">
        <v>166</v>
      </c>
      <c r="L6" s="243" t="s">
        <v>167</v>
      </c>
      <c r="M6" s="236"/>
    </row>
    <row r="7" spans="1:17" s="24" customFormat="1" ht="31.5" customHeight="1" x14ac:dyDescent="0.35">
      <c r="A7" s="239" t="s">
        <v>176</v>
      </c>
      <c r="D7" s="239" t="s">
        <v>23</v>
      </c>
      <c r="F7" s="244"/>
      <c r="H7" s="241" t="s">
        <v>177</v>
      </c>
      <c r="I7" s="242" t="s">
        <v>178</v>
      </c>
      <c r="J7" s="242">
        <v>2025</v>
      </c>
      <c r="K7" s="242" t="s">
        <v>166</v>
      </c>
      <c r="L7" s="243" t="s">
        <v>167</v>
      </c>
      <c r="M7" s="236"/>
    </row>
    <row r="8" spans="1:17" s="24" customFormat="1" ht="31.5" customHeight="1" x14ac:dyDescent="0.35">
      <c r="A8" s="239" t="s">
        <v>179</v>
      </c>
      <c r="D8" s="239" t="s">
        <v>24</v>
      </c>
      <c r="F8" s="240"/>
      <c r="H8" s="241" t="s">
        <v>180</v>
      </c>
      <c r="I8" s="242" t="s">
        <v>181</v>
      </c>
      <c r="J8" s="242">
        <v>2025</v>
      </c>
      <c r="K8" s="242" t="s">
        <v>166</v>
      </c>
      <c r="L8" s="243" t="s">
        <v>167</v>
      </c>
    </row>
    <row r="9" spans="1:17" s="24" customFormat="1" ht="31.5" customHeight="1" x14ac:dyDescent="0.35">
      <c r="A9" s="239" t="s">
        <v>182</v>
      </c>
      <c r="D9" s="239" t="s">
        <v>7</v>
      </c>
      <c r="H9" s="241" t="s">
        <v>183</v>
      </c>
      <c r="I9" s="242" t="s">
        <v>184</v>
      </c>
      <c r="J9" s="242">
        <v>2025</v>
      </c>
      <c r="K9" s="242" t="s">
        <v>166</v>
      </c>
      <c r="L9" s="243" t="s">
        <v>167</v>
      </c>
    </row>
    <row r="10" spans="1:17" s="24" customFormat="1" ht="31.5" customHeight="1" x14ac:dyDescent="0.35">
      <c r="D10" s="239" t="s">
        <v>11</v>
      </c>
      <c r="H10" s="241" t="s">
        <v>185</v>
      </c>
      <c r="I10" s="242" t="s">
        <v>186</v>
      </c>
      <c r="J10" s="242">
        <v>2024</v>
      </c>
      <c r="K10" s="242" t="s">
        <v>166</v>
      </c>
      <c r="L10" s="243" t="s">
        <v>187</v>
      </c>
      <c r="M10" s="236"/>
    </row>
    <row r="11" spans="1:17" s="24" customFormat="1" ht="31.5" customHeight="1" x14ac:dyDescent="0.35">
      <c r="D11" s="239" t="s">
        <v>15</v>
      </c>
      <c r="H11" s="241" t="s">
        <v>188</v>
      </c>
      <c r="I11" s="242" t="s">
        <v>189</v>
      </c>
      <c r="J11" s="242">
        <v>2024</v>
      </c>
      <c r="K11" s="242" t="s">
        <v>166</v>
      </c>
      <c r="L11" s="243" t="s">
        <v>187</v>
      </c>
      <c r="M11" s="236"/>
    </row>
    <row r="12" spans="1:17" ht="29.15" customHeight="1" x14ac:dyDescent="0.35">
      <c r="D12" s="239" t="s">
        <v>18</v>
      </c>
      <c r="H12" s="241" t="s">
        <v>190</v>
      </c>
      <c r="I12" s="242" t="s">
        <v>191</v>
      </c>
      <c r="J12" s="242">
        <v>2024</v>
      </c>
      <c r="K12" s="242" t="s">
        <v>166</v>
      </c>
      <c r="L12" s="243" t="s">
        <v>187</v>
      </c>
      <c r="M12" s="236"/>
      <c r="N12" s="24"/>
      <c r="Q12" s="23"/>
    </row>
    <row r="13" spans="1:17" x14ac:dyDescent="0.35">
      <c r="D13" s="239" t="s">
        <v>21</v>
      </c>
      <c r="H13" s="241" t="s">
        <v>192</v>
      </c>
      <c r="I13" s="242" t="s">
        <v>193</v>
      </c>
      <c r="J13" s="242">
        <v>2024</v>
      </c>
      <c r="K13" s="242" t="s">
        <v>166</v>
      </c>
      <c r="L13" s="243" t="s">
        <v>187</v>
      </c>
      <c r="M13" s="236"/>
      <c r="N13" s="24"/>
    </row>
    <row r="14" spans="1:17" ht="21.65" customHeight="1" x14ac:dyDescent="0.35">
      <c r="D14" s="239" t="s">
        <v>20</v>
      </c>
      <c r="H14" s="241" t="s">
        <v>194</v>
      </c>
      <c r="I14" s="242" t="s">
        <v>195</v>
      </c>
      <c r="J14" s="242">
        <v>2024</v>
      </c>
      <c r="K14" s="242" t="s">
        <v>166</v>
      </c>
      <c r="L14" s="243" t="s">
        <v>187</v>
      </c>
      <c r="M14" s="236"/>
      <c r="N14" s="24"/>
      <c r="Q14" s="23"/>
    </row>
    <row r="15" spans="1:17" x14ac:dyDescent="0.35">
      <c r="H15" s="241" t="s">
        <v>196</v>
      </c>
      <c r="I15" s="242" t="s">
        <v>197</v>
      </c>
      <c r="J15" s="242">
        <v>2024</v>
      </c>
      <c r="K15" s="242" t="s">
        <v>166</v>
      </c>
      <c r="L15" s="243" t="s">
        <v>187</v>
      </c>
      <c r="M15" s="236"/>
      <c r="N15" s="24"/>
    </row>
    <row r="16" spans="1:17" x14ac:dyDescent="0.35">
      <c r="H16" s="241" t="s">
        <v>198</v>
      </c>
      <c r="I16" s="242" t="s">
        <v>199</v>
      </c>
      <c r="J16" s="242">
        <v>2024</v>
      </c>
      <c r="K16" s="242" t="s">
        <v>166</v>
      </c>
      <c r="L16" s="243" t="s">
        <v>187</v>
      </c>
      <c r="M16" s="236"/>
      <c r="N16" s="24"/>
    </row>
    <row r="17" spans="4:14" x14ac:dyDescent="0.35">
      <c r="D17" s="237" t="s">
        <v>354</v>
      </c>
      <c r="F17" s="237" t="s">
        <v>356</v>
      </c>
      <c r="H17" s="241" t="s">
        <v>200</v>
      </c>
      <c r="I17" s="242" t="s">
        <v>201</v>
      </c>
      <c r="J17" s="242">
        <v>2023</v>
      </c>
      <c r="K17" s="242" t="s">
        <v>202</v>
      </c>
      <c r="L17" s="243" t="s">
        <v>203</v>
      </c>
      <c r="M17" s="24"/>
      <c r="N17" s="24"/>
    </row>
    <row r="18" spans="4:14" x14ac:dyDescent="0.35">
      <c r="D18" s="239" t="s">
        <v>9</v>
      </c>
      <c r="F18" s="239" t="s">
        <v>355</v>
      </c>
      <c r="H18" s="241" t="s">
        <v>204</v>
      </c>
      <c r="I18" s="242" t="s">
        <v>205</v>
      </c>
      <c r="J18" s="242">
        <v>2023</v>
      </c>
      <c r="K18" s="242" t="s">
        <v>202</v>
      </c>
      <c r="L18" s="243" t="s">
        <v>203</v>
      </c>
      <c r="M18" s="24"/>
      <c r="N18" s="24"/>
    </row>
    <row r="19" spans="4:14" x14ac:dyDescent="0.35">
      <c r="D19" s="239" t="s">
        <v>13</v>
      </c>
      <c r="F19" s="239" t="s">
        <v>359</v>
      </c>
      <c r="H19" s="241" t="s">
        <v>206</v>
      </c>
      <c r="I19" s="242" t="s">
        <v>207</v>
      </c>
      <c r="J19" s="242">
        <v>2023</v>
      </c>
      <c r="K19" s="242" t="s">
        <v>202</v>
      </c>
      <c r="L19" s="243" t="s">
        <v>203</v>
      </c>
      <c r="M19" s="24"/>
    </row>
    <row r="20" spans="4:14" x14ac:dyDescent="0.35">
      <c r="D20" s="239" t="s">
        <v>17</v>
      </c>
      <c r="F20" s="239" t="s">
        <v>357</v>
      </c>
      <c r="H20" s="241" t="s">
        <v>208</v>
      </c>
      <c r="I20" s="242" t="s">
        <v>209</v>
      </c>
      <c r="J20" s="242">
        <v>2023</v>
      </c>
      <c r="K20" s="242" t="s">
        <v>202</v>
      </c>
      <c r="L20" s="243" t="s">
        <v>203</v>
      </c>
      <c r="M20" s="24"/>
    </row>
    <row r="21" spans="4:14" x14ac:dyDescent="0.35">
      <c r="D21" s="239" t="s">
        <v>70</v>
      </c>
      <c r="F21" s="239"/>
      <c r="H21" s="241" t="s">
        <v>210</v>
      </c>
      <c r="I21" s="242" t="s">
        <v>211</v>
      </c>
      <c r="J21" s="242">
        <v>2023</v>
      </c>
      <c r="K21" s="242" t="s">
        <v>202</v>
      </c>
      <c r="L21" s="243" t="s">
        <v>203</v>
      </c>
      <c r="M21" s="24"/>
    </row>
    <row r="22" spans="4:14" x14ac:dyDescent="0.35">
      <c r="D22" s="239" t="s">
        <v>20</v>
      </c>
      <c r="F22" s="239"/>
      <c r="H22" s="241" t="s">
        <v>212</v>
      </c>
      <c r="I22" s="242" t="s">
        <v>213</v>
      </c>
      <c r="J22" s="242">
        <v>2023</v>
      </c>
      <c r="K22" s="242" t="s">
        <v>202</v>
      </c>
      <c r="L22" s="243" t="s">
        <v>203</v>
      </c>
      <c r="M22" s="24"/>
    </row>
    <row r="23" spans="4:14" x14ac:dyDescent="0.35">
      <c r="F23" s="239"/>
      <c r="H23" s="241" t="s">
        <v>214</v>
      </c>
      <c r="I23" s="242" t="s">
        <v>215</v>
      </c>
      <c r="J23" s="242">
        <v>2023</v>
      </c>
      <c r="K23" s="242" t="s">
        <v>202</v>
      </c>
      <c r="L23" s="243" t="s">
        <v>203</v>
      </c>
      <c r="M23" s="24"/>
    </row>
    <row r="24" spans="4:14" x14ac:dyDescent="0.35">
      <c r="F24" s="239"/>
      <c r="H24" s="241" t="s">
        <v>216</v>
      </c>
      <c r="I24" s="242" t="s">
        <v>217</v>
      </c>
      <c r="J24" s="242">
        <v>2023</v>
      </c>
      <c r="K24" s="242" t="s">
        <v>202</v>
      </c>
      <c r="L24" s="243" t="s">
        <v>203</v>
      </c>
      <c r="M24" s="24"/>
    </row>
    <row r="25" spans="4:14" x14ac:dyDescent="0.35">
      <c r="H25" s="241" t="s">
        <v>218</v>
      </c>
      <c r="I25" s="242" t="s">
        <v>219</v>
      </c>
      <c r="J25" s="242">
        <v>2023</v>
      </c>
      <c r="K25" s="242" t="s">
        <v>202</v>
      </c>
      <c r="L25" s="243" t="s">
        <v>203</v>
      </c>
      <c r="M25" s="24"/>
    </row>
    <row r="26" spans="4:14" x14ac:dyDescent="0.35">
      <c r="H26" s="241" t="s">
        <v>220</v>
      </c>
      <c r="I26" s="242" t="s">
        <v>221</v>
      </c>
      <c r="J26" s="242">
        <v>2023</v>
      </c>
      <c r="K26" s="242" t="s">
        <v>202</v>
      </c>
      <c r="L26" s="243" t="s">
        <v>203</v>
      </c>
      <c r="M26" s="24"/>
    </row>
    <row r="27" spans="4:14" x14ac:dyDescent="0.35">
      <c r="H27" s="241" t="s">
        <v>222</v>
      </c>
      <c r="I27" s="242" t="s">
        <v>223</v>
      </c>
      <c r="J27" s="242">
        <v>2023</v>
      </c>
      <c r="K27" s="242" t="s">
        <v>202</v>
      </c>
      <c r="L27" s="243" t="s">
        <v>203</v>
      </c>
      <c r="M27" s="24"/>
    </row>
    <row r="28" spans="4:14" x14ac:dyDescent="0.35">
      <c r="H28" s="241" t="s">
        <v>224</v>
      </c>
      <c r="I28" s="242" t="s">
        <v>225</v>
      </c>
      <c r="J28" s="242">
        <v>2023</v>
      </c>
      <c r="K28" s="242" t="s">
        <v>202</v>
      </c>
      <c r="L28" s="243" t="s">
        <v>203</v>
      </c>
    </row>
    <row r="29" spans="4:14" x14ac:dyDescent="0.35">
      <c r="H29" s="241" t="s">
        <v>226</v>
      </c>
      <c r="I29" s="242" t="s">
        <v>227</v>
      </c>
      <c r="J29" s="242">
        <v>2023</v>
      </c>
      <c r="K29" s="242" t="s">
        <v>202</v>
      </c>
      <c r="L29" s="243" t="s">
        <v>203</v>
      </c>
    </row>
    <row r="30" spans="4:14" x14ac:dyDescent="0.35">
      <c r="H30" s="241" t="s">
        <v>228</v>
      </c>
      <c r="I30" s="242" t="s">
        <v>229</v>
      </c>
      <c r="J30" s="242">
        <v>2023</v>
      </c>
      <c r="K30" s="242" t="s">
        <v>202</v>
      </c>
      <c r="L30" s="243" t="s">
        <v>203</v>
      </c>
    </row>
    <row r="31" spans="4:14" x14ac:dyDescent="0.35">
      <c r="H31" s="241" t="s">
        <v>230</v>
      </c>
      <c r="I31" s="242" t="s">
        <v>231</v>
      </c>
      <c r="J31" s="242">
        <v>2023</v>
      </c>
      <c r="K31" s="242" t="s">
        <v>166</v>
      </c>
      <c r="L31" s="243" t="s">
        <v>203</v>
      </c>
    </row>
    <row r="32" spans="4:14" x14ac:dyDescent="0.35">
      <c r="H32" s="241" t="s">
        <v>232</v>
      </c>
      <c r="I32" s="242" t="s">
        <v>233</v>
      </c>
      <c r="J32" s="242">
        <v>2023</v>
      </c>
      <c r="K32" s="242" t="s">
        <v>166</v>
      </c>
      <c r="L32" s="243" t="s">
        <v>203</v>
      </c>
    </row>
    <row r="33" spans="4:12" x14ac:dyDescent="0.35">
      <c r="D33" s="129"/>
      <c r="H33" s="241" t="s">
        <v>234</v>
      </c>
      <c r="I33" s="242" t="s">
        <v>235</v>
      </c>
      <c r="J33" s="242">
        <v>2023</v>
      </c>
      <c r="K33" s="242" t="s">
        <v>166</v>
      </c>
      <c r="L33" s="243" t="s">
        <v>203</v>
      </c>
    </row>
    <row r="34" spans="4:12" x14ac:dyDescent="0.35">
      <c r="D34" s="285"/>
      <c r="H34" s="241" t="s">
        <v>236</v>
      </c>
      <c r="I34" s="242" t="s">
        <v>237</v>
      </c>
      <c r="J34" s="242">
        <v>2023</v>
      </c>
      <c r="K34" s="242" t="s">
        <v>166</v>
      </c>
      <c r="L34" s="243" t="s">
        <v>203</v>
      </c>
    </row>
    <row r="35" spans="4:12" x14ac:dyDescent="0.35">
      <c r="D35" s="285"/>
      <c r="H35" s="241" t="s">
        <v>238</v>
      </c>
      <c r="I35" s="242" t="s">
        <v>239</v>
      </c>
      <c r="J35" s="242">
        <v>2023</v>
      </c>
      <c r="K35" s="242" t="s">
        <v>166</v>
      </c>
      <c r="L35" s="243" t="s">
        <v>203</v>
      </c>
    </row>
    <row r="36" spans="4:12" x14ac:dyDescent="0.35">
      <c r="D36" s="285"/>
      <c r="H36" s="241" t="s">
        <v>240</v>
      </c>
      <c r="I36" s="242" t="s">
        <v>241</v>
      </c>
      <c r="J36" s="242">
        <v>2023</v>
      </c>
      <c r="K36" s="242" t="s">
        <v>166</v>
      </c>
      <c r="L36" s="243" t="s">
        <v>203</v>
      </c>
    </row>
    <row r="37" spans="4:12" x14ac:dyDescent="0.35">
      <c r="D37" s="285"/>
      <c r="H37" s="241" t="s">
        <v>242</v>
      </c>
      <c r="I37" s="242" t="s">
        <v>243</v>
      </c>
      <c r="J37" s="242">
        <v>2023</v>
      </c>
      <c r="K37" s="242" t="s">
        <v>166</v>
      </c>
      <c r="L37" s="243" t="s">
        <v>203</v>
      </c>
    </row>
    <row r="38" spans="4:12" x14ac:dyDescent="0.35">
      <c r="D38" s="285"/>
      <c r="H38" s="241" t="s">
        <v>244</v>
      </c>
      <c r="I38" s="242" t="s">
        <v>245</v>
      </c>
      <c r="J38" s="242">
        <v>2023</v>
      </c>
      <c r="K38" s="242" t="s">
        <v>166</v>
      </c>
      <c r="L38" s="243" t="s">
        <v>203</v>
      </c>
    </row>
    <row r="39" spans="4:12" x14ac:dyDescent="0.35">
      <c r="D39" s="285"/>
      <c r="H39" s="241" t="s">
        <v>246</v>
      </c>
      <c r="I39" s="242" t="s">
        <v>247</v>
      </c>
      <c r="J39" s="242">
        <v>2023</v>
      </c>
      <c r="K39" s="242" t="s">
        <v>166</v>
      </c>
      <c r="L39" s="243" t="s">
        <v>203</v>
      </c>
    </row>
    <row r="40" spans="4:12" x14ac:dyDescent="0.35">
      <c r="D40" s="285"/>
      <c r="H40" s="241" t="s">
        <v>180</v>
      </c>
      <c r="I40" s="242" t="s">
        <v>248</v>
      </c>
      <c r="J40" s="242">
        <v>2023</v>
      </c>
      <c r="K40" s="242" t="s">
        <v>166</v>
      </c>
      <c r="L40" s="243" t="s">
        <v>203</v>
      </c>
    </row>
    <row r="41" spans="4:12" x14ac:dyDescent="0.35">
      <c r="D41" s="285"/>
      <c r="H41" s="241" t="s">
        <v>249</v>
      </c>
      <c r="I41" s="242" t="s">
        <v>250</v>
      </c>
      <c r="J41" s="242">
        <v>2023</v>
      </c>
      <c r="K41" s="242" t="s">
        <v>166</v>
      </c>
      <c r="L41" s="243" t="s">
        <v>203</v>
      </c>
    </row>
    <row r="42" spans="4:12" x14ac:dyDescent="0.35">
      <c r="D42" s="285"/>
      <c r="H42" s="241" t="s">
        <v>251</v>
      </c>
      <c r="I42" s="242" t="s">
        <v>252</v>
      </c>
      <c r="J42" s="242">
        <v>2023</v>
      </c>
      <c r="K42" s="242" t="s">
        <v>166</v>
      </c>
      <c r="L42" s="243" t="s">
        <v>203</v>
      </c>
    </row>
    <row r="43" spans="4:12" x14ac:dyDescent="0.35">
      <c r="D43" s="285"/>
      <c r="H43" s="241" t="s">
        <v>253</v>
      </c>
      <c r="I43" s="242" t="s">
        <v>254</v>
      </c>
      <c r="J43" s="242">
        <v>2023</v>
      </c>
      <c r="K43" s="242" t="s">
        <v>166</v>
      </c>
      <c r="L43" s="243" t="s">
        <v>203</v>
      </c>
    </row>
    <row r="44" spans="4:12" x14ac:dyDescent="0.35">
      <c r="D44" s="285"/>
      <c r="H44" s="241" t="s">
        <v>255</v>
      </c>
      <c r="I44" s="242" t="s">
        <v>256</v>
      </c>
      <c r="J44" s="242">
        <v>2022</v>
      </c>
      <c r="K44" s="242" t="s">
        <v>202</v>
      </c>
    </row>
    <row r="45" spans="4:12" x14ac:dyDescent="0.35">
      <c r="D45" s="285"/>
      <c r="H45" s="241" t="s">
        <v>257</v>
      </c>
      <c r="I45" s="242" t="s">
        <v>258</v>
      </c>
      <c r="J45" s="242">
        <v>2022</v>
      </c>
      <c r="K45" s="242" t="s">
        <v>202</v>
      </c>
    </row>
    <row r="46" spans="4:12" x14ac:dyDescent="0.35">
      <c r="H46" s="241" t="s">
        <v>259</v>
      </c>
      <c r="I46" s="242" t="s">
        <v>260</v>
      </c>
      <c r="J46" s="242">
        <v>2022</v>
      </c>
      <c r="K46" s="242" t="s">
        <v>202</v>
      </c>
    </row>
    <row r="47" spans="4:12" x14ac:dyDescent="0.35">
      <c r="H47" s="241" t="s">
        <v>261</v>
      </c>
      <c r="I47" s="242" t="s">
        <v>262</v>
      </c>
      <c r="J47" s="242">
        <v>2022</v>
      </c>
      <c r="K47" s="242" t="s">
        <v>202</v>
      </c>
    </row>
    <row r="48" spans="4:12" x14ac:dyDescent="0.35">
      <c r="H48" s="241" t="s">
        <v>263</v>
      </c>
      <c r="I48" s="242" t="s">
        <v>264</v>
      </c>
      <c r="J48" s="246">
        <v>2022</v>
      </c>
      <c r="K48" s="242" t="s">
        <v>202</v>
      </c>
    </row>
    <row r="49" spans="8:12" x14ac:dyDescent="0.35">
      <c r="H49" s="241" t="s">
        <v>265</v>
      </c>
      <c r="I49" s="242" t="s">
        <v>266</v>
      </c>
      <c r="J49" s="242">
        <v>2022</v>
      </c>
      <c r="K49" s="242" t="s">
        <v>202</v>
      </c>
      <c r="L49" s="24"/>
    </row>
    <row r="50" spans="8:12" x14ac:dyDescent="0.35">
      <c r="H50" s="241" t="s">
        <v>267</v>
      </c>
      <c r="I50" s="242" t="s">
        <v>268</v>
      </c>
      <c r="J50" s="242">
        <v>2022</v>
      </c>
      <c r="K50" s="242" t="s">
        <v>202</v>
      </c>
    </row>
    <row r="51" spans="8:12" x14ac:dyDescent="0.35">
      <c r="H51" s="241" t="s">
        <v>269</v>
      </c>
      <c r="I51" s="242" t="s">
        <v>270</v>
      </c>
      <c r="J51" s="242">
        <v>2022</v>
      </c>
      <c r="K51" s="242" t="s">
        <v>202</v>
      </c>
    </row>
    <row r="52" spans="8:12" x14ac:dyDescent="0.35">
      <c r="H52" s="241" t="s">
        <v>271</v>
      </c>
      <c r="I52" s="242" t="s">
        <v>272</v>
      </c>
      <c r="J52" s="246">
        <v>2022</v>
      </c>
      <c r="K52" s="242" t="s">
        <v>202</v>
      </c>
    </row>
    <row r="53" spans="8:12" x14ac:dyDescent="0.35">
      <c r="H53" s="247" t="s">
        <v>273</v>
      </c>
      <c r="I53" s="242" t="s">
        <v>274</v>
      </c>
      <c r="J53" s="242">
        <v>2022</v>
      </c>
      <c r="K53" s="242" t="s">
        <v>166</v>
      </c>
    </row>
    <row r="54" spans="8:12" x14ac:dyDescent="0.35">
      <c r="H54" s="241" t="s">
        <v>275</v>
      </c>
      <c r="I54" s="242" t="s">
        <v>276</v>
      </c>
      <c r="J54" s="242">
        <v>2022</v>
      </c>
      <c r="K54" s="242" t="s">
        <v>166</v>
      </c>
    </row>
    <row r="55" spans="8:12" x14ac:dyDescent="0.35">
      <c r="H55" s="241" t="s">
        <v>277</v>
      </c>
      <c r="I55" s="242" t="s">
        <v>278</v>
      </c>
      <c r="J55" s="242">
        <v>2022</v>
      </c>
      <c r="K55" s="242" t="s">
        <v>166</v>
      </c>
    </row>
    <row r="56" spans="8:12" x14ac:dyDescent="0.35">
      <c r="H56" s="241" t="s">
        <v>234</v>
      </c>
      <c r="I56" s="242" t="s">
        <v>279</v>
      </c>
      <c r="J56" s="242">
        <v>2022</v>
      </c>
      <c r="K56" s="242" t="s">
        <v>166</v>
      </c>
    </row>
    <row r="57" spans="8:12" x14ac:dyDescent="0.35">
      <c r="H57" s="241" t="s">
        <v>232</v>
      </c>
      <c r="I57" s="242" t="s">
        <v>280</v>
      </c>
      <c r="J57" s="242">
        <v>2022</v>
      </c>
      <c r="K57" s="242" t="s">
        <v>166</v>
      </c>
    </row>
    <row r="58" spans="8:12" x14ac:dyDescent="0.35">
      <c r="H58" s="247" t="s">
        <v>180</v>
      </c>
      <c r="I58" s="242" t="s">
        <v>281</v>
      </c>
      <c r="J58" s="242">
        <v>2022</v>
      </c>
      <c r="K58" s="242" t="s">
        <v>166</v>
      </c>
    </row>
    <row r="59" spans="8:12" x14ac:dyDescent="0.35">
      <c r="H59" s="241" t="s">
        <v>282</v>
      </c>
      <c r="I59" s="242" t="s">
        <v>283</v>
      </c>
      <c r="J59" s="242">
        <v>2022</v>
      </c>
      <c r="K59" s="242" t="s">
        <v>166</v>
      </c>
    </row>
    <row r="60" spans="8:12" x14ac:dyDescent="0.35">
      <c r="H60" s="241" t="s">
        <v>284</v>
      </c>
      <c r="I60" s="242" t="s">
        <v>285</v>
      </c>
      <c r="J60" s="242">
        <v>2022</v>
      </c>
      <c r="K60" s="242" t="s">
        <v>166</v>
      </c>
    </row>
    <row r="61" spans="8:12" x14ac:dyDescent="0.35">
      <c r="H61" s="241" t="s">
        <v>230</v>
      </c>
      <c r="I61" s="242" t="s">
        <v>286</v>
      </c>
      <c r="J61" s="242">
        <v>2022</v>
      </c>
      <c r="K61" s="242" t="s">
        <v>166</v>
      </c>
    </row>
    <row r="62" spans="8:12" x14ac:dyDescent="0.35">
      <c r="H62" s="242" t="s">
        <v>287</v>
      </c>
      <c r="I62" s="242" t="s">
        <v>288</v>
      </c>
      <c r="J62" s="242">
        <v>2021</v>
      </c>
      <c r="K62" s="242" t="s">
        <v>202</v>
      </c>
    </row>
    <row r="63" spans="8:12" x14ac:dyDescent="0.35">
      <c r="H63" s="247" t="s">
        <v>289</v>
      </c>
      <c r="I63" s="242" t="s">
        <v>290</v>
      </c>
      <c r="J63" s="242">
        <v>2021</v>
      </c>
      <c r="K63" s="242" t="s">
        <v>202</v>
      </c>
    </row>
    <row r="64" spans="8:12" x14ac:dyDescent="0.35">
      <c r="H64" s="242" t="s">
        <v>291</v>
      </c>
      <c r="I64" s="242" t="s">
        <v>292</v>
      </c>
      <c r="J64" s="242">
        <v>2021</v>
      </c>
      <c r="K64" s="242" t="s">
        <v>202</v>
      </c>
    </row>
    <row r="65" spans="8:11" x14ac:dyDescent="0.35">
      <c r="H65" s="242" t="s">
        <v>293</v>
      </c>
      <c r="I65" s="242" t="s">
        <v>294</v>
      </c>
      <c r="J65" s="242">
        <v>2021</v>
      </c>
      <c r="K65" s="242" t="s">
        <v>202</v>
      </c>
    </row>
    <row r="66" spans="8:11" x14ac:dyDescent="0.35">
      <c r="H66" s="247" t="s">
        <v>295</v>
      </c>
      <c r="I66" s="242" t="s">
        <v>296</v>
      </c>
      <c r="J66" s="242">
        <v>2021</v>
      </c>
      <c r="K66" s="242" t="s">
        <v>202</v>
      </c>
    </row>
    <row r="67" spans="8:11" x14ac:dyDescent="0.35">
      <c r="H67" s="247" t="s">
        <v>297</v>
      </c>
      <c r="I67" s="242" t="s">
        <v>298</v>
      </c>
      <c r="J67" s="242">
        <v>2021</v>
      </c>
      <c r="K67" s="242" t="s">
        <v>202</v>
      </c>
    </row>
    <row r="68" spans="8:11" x14ac:dyDescent="0.35">
      <c r="H68" s="241" t="s">
        <v>299</v>
      </c>
      <c r="I68" s="242" t="s">
        <v>300</v>
      </c>
      <c r="J68" s="242">
        <v>2021</v>
      </c>
      <c r="K68" s="242" t="s">
        <v>202</v>
      </c>
    </row>
    <row r="69" spans="8:11" x14ac:dyDescent="0.35">
      <c r="H69" s="241" t="s">
        <v>301</v>
      </c>
      <c r="I69" s="242" t="s">
        <v>302</v>
      </c>
      <c r="J69" s="242">
        <v>2021</v>
      </c>
      <c r="K69" s="242" t="s">
        <v>166</v>
      </c>
    </row>
    <row r="70" spans="8:11" x14ac:dyDescent="0.35">
      <c r="H70" s="242" t="s">
        <v>303</v>
      </c>
      <c r="I70" s="242" t="s">
        <v>304</v>
      </c>
      <c r="J70" s="242">
        <v>2021</v>
      </c>
      <c r="K70" s="242" t="s">
        <v>166</v>
      </c>
    </row>
    <row r="71" spans="8:11" x14ac:dyDescent="0.35">
      <c r="H71" s="242" t="s">
        <v>305</v>
      </c>
      <c r="I71" s="242" t="s">
        <v>306</v>
      </c>
      <c r="J71" s="242">
        <v>2021</v>
      </c>
      <c r="K71" s="242" t="s">
        <v>166</v>
      </c>
    </row>
    <row r="72" spans="8:11" x14ac:dyDescent="0.35">
      <c r="H72" s="247" t="s">
        <v>307</v>
      </c>
      <c r="I72" s="242" t="s">
        <v>308</v>
      </c>
      <c r="J72" s="242">
        <v>2021</v>
      </c>
      <c r="K72" s="242" t="s">
        <v>166</v>
      </c>
    </row>
    <row r="73" spans="8:11" x14ac:dyDescent="0.35">
      <c r="H73" s="247" t="s">
        <v>309</v>
      </c>
      <c r="I73" s="242" t="s">
        <v>310</v>
      </c>
      <c r="J73" s="242">
        <v>2021</v>
      </c>
      <c r="K73" s="242" t="s">
        <v>166</v>
      </c>
    </row>
    <row r="74" spans="8:11" x14ac:dyDescent="0.35">
      <c r="H74" s="247" t="s">
        <v>311</v>
      </c>
      <c r="I74" s="242" t="s">
        <v>312</v>
      </c>
      <c r="J74" s="242">
        <v>2021</v>
      </c>
      <c r="K74" s="242" t="s">
        <v>166</v>
      </c>
    </row>
    <row r="75" spans="8:11" x14ac:dyDescent="0.35">
      <c r="H75" s="241" t="s">
        <v>313</v>
      </c>
      <c r="I75" s="242" t="s">
        <v>314</v>
      </c>
      <c r="J75" s="242">
        <v>2021</v>
      </c>
      <c r="K75" s="242" t="s">
        <v>166</v>
      </c>
    </row>
    <row r="76" spans="8:11" x14ac:dyDescent="0.35">
      <c r="H76" s="248" t="s">
        <v>315</v>
      </c>
      <c r="I76" s="249" t="s">
        <v>316</v>
      </c>
      <c r="J76" s="242">
        <v>2021</v>
      </c>
      <c r="K76" s="242" t="s">
        <v>166</v>
      </c>
    </row>
    <row r="77" spans="8:11" x14ac:dyDescent="0.35">
      <c r="H77" s="242" t="s">
        <v>317</v>
      </c>
      <c r="I77" s="242" t="s">
        <v>318</v>
      </c>
      <c r="J77" s="242">
        <v>2020</v>
      </c>
      <c r="K77" s="242" t="s">
        <v>166</v>
      </c>
    </row>
    <row r="78" spans="8:11" x14ac:dyDescent="0.35">
      <c r="H78" s="247" t="s">
        <v>319</v>
      </c>
      <c r="I78" s="242" t="s">
        <v>320</v>
      </c>
      <c r="J78" s="242">
        <v>2020</v>
      </c>
      <c r="K78" s="242" t="s">
        <v>166</v>
      </c>
    </row>
    <row r="79" spans="8:11" x14ac:dyDescent="0.35">
      <c r="H79" s="242" t="s">
        <v>293</v>
      </c>
      <c r="I79" s="242" t="s">
        <v>321</v>
      </c>
      <c r="J79" s="242">
        <v>2020</v>
      </c>
      <c r="K79" s="242" t="s">
        <v>166</v>
      </c>
    </row>
    <row r="80" spans="8:11" x14ac:dyDescent="0.35">
      <c r="H80" s="247" t="s">
        <v>322</v>
      </c>
      <c r="I80" s="242" t="s">
        <v>323</v>
      </c>
      <c r="J80" s="242">
        <v>2020</v>
      </c>
      <c r="K80" s="242" t="s">
        <v>166</v>
      </c>
    </row>
    <row r="81" spans="8:11" x14ac:dyDescent="0.35">
      <c r="H81" s="242" t="s">
        <v>324</v>
      </c>
      <c r="I81" s="242" t="s">
        <v>325</v>
      </c>
      <c r="J81" s="242">
        <v>2020</v>
      </c>
      <c r="K81" s="242" t="s">
        <v>166</v>
      </c>
    </row>
    <row r="82" spans="8:11" x14ac:dyDescent="0.35">
      <c r="H82" s="247" t="s">
        <v>326</v>
      </c>
      <c r="I82" s="242" t="s">
        <v>327</v>
      </c>
      <c r="J82" s="242">
        <v>2020</v>
      </c>
      <c r="K82" s="242" t="s">
        <v>166</v>
      </c>
    </row>
    <row r="83" spans="8:11" x14ac:dyDescent="0.35">
      <c r="H83" s="247" t="s">
        <v>328</v>
      </c>
      <c r="I83" s="242" t="s">
        <v>329</v>
      </c>
      <c r="J83" s="242">
        <v>2020</v>
      </c>
      <c r="K83" s="242" t="s">
        <v>166</v>
      </c>
    </row>
    <row r="84" spans="8:11" x14ac:dyDescent="0.35">
      <c r="H84" s="247" t="s">
        <v>330</v>
      </c>
      <c r="I84" s="242" t="s">
        <v>331</v>
      </c>
      <c r="J84" s="242">
        <v>2020</v>
      </c>
      <c r="K84" s="242" t="s">
        <v>166</v>
      </c>
    </row>
    <row r="85" spans="8:11" x14ac:dyDescent="0.35">
      <c r="H85" s="247" t="s">
        <v>332</v>
      </c>
      <c r="I85" s="242" t="s">
        <v>333</v>
      </c>
      <c r="J85" s="242">
        <v>2020</v>
      </c>
      <c r="K85" s="242" t="s">
        <v>166</v>
      </c>
    </row>
    <row r="86" spans="8:11" x14ac:dyDescent="0.35">
      <c r="H86" s="247" t="s">
        <v>334</v>
      </c>
      <c r="I86" s="242" t="s">
        <v>335</v>
      </c>
      <c r="J86" s="242">
        <v>2020</v>
      </c>
      <c r="K86" s="242" t="s">
        <v>166</v>
      </c>
    </row>
    <row r="87" spans="8:11" x14ac:dyDescent="0.35">
      <c r="H87" s="247" t="s">
        <v>336</v>
      </c>
      <c r="I87" s="242" t="s">
        <v>337</v>
      </c>
      <c r="J87" s="242">
        <v>2020</v>
      </c>
      <c r="K87" s="242" t="s">
        <v>166</v>
      </c>
    </row>
    <row r="88" spans="8:11" x14ac:dyDescent="0.35">
      <c r="H88" s="242" t="s">
        <v>338</v>
      </c>
      <c r="I88" s="242" t="s">
        <v>339</v>
      </c>
      <c r="J88" s="242">
        <v>2019</v>
      </c>
      <c r="K88" s="242" t="s">
        <v>166</v>
      </c>
    </row>
  </sheetData>
  <autoFilter ref="H1:J88" xr:uid="{086ADED1-1F2C-42CE-8C62-9767ED81A8B5}">
    <sortState xmlns:xlrd2="http://schemas.microsoft.com/office/spreadsheetml/2017/richdata2" ref="H2:J80">
      <sortCondition ref="I40:I80"/>
      <sortCondition ref="J40:J80"/>
    </sortState>
  </autoFilter>
  <conditionalFormatting sqref="H1 H10:H1048576">
    <cfRule type="duplicateValues" dxfId="10" priority="1"/>
  </conditionalFormatting>
  <conditionalFormatting sqref="H11">
    <cfRule type="duplicateValues" dxfId="9" priority="3"/>
  </conditionalFormatting>
  <conditionalFormatting sqref="H56">
    <cfRule type="duplicateValues" dxfId="8" priority="2"/>
  </conditionalFormatting>
  <pageMargins left="0.7" right="0.7" top="0.75" bottom="0.75" header="0.3" footer="0.3"/>
  <pageSetup paperSize="9" scale="5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4FBAC-60B7-4CAF-ABAC-78A6ADE41D93}">
  <sheetPr>
    <tabColor rgb="FFFFFFCC"/>
    <pageSetUpPr fitToPage="1"/>
  </sheetPr>
  <dimension ref="A2:H27"/>
  <sheetViews>
    <sheetView workbookViewId="0">
      <selection activeCell="K11" sqref="K11:Q25"/>
    </sheetView>
  </sheetViews>
  <sheetFormatPr baseColWidth="10" defaultColWidth="11.453125" defaultRowHeight="18.5" x14ac:dyDescent="0.45"/>
  <cols>
    <col min="1" max="1" width="49.453125" style="164" customWidth="1"/>
    <col min="2" max="2" width="74" style="164" customWidth="1"/>
    <col min="3" max="3" width="48.54296875" style="164" customWidth="1"/>
    <col min="4" max="4" width="14.1796875" style="164" customWidth="1"/>
    <col min="5" max="5" width="25.81640625" style="164" customWidth="1"/>
    <col min="6" max="6" width="19.1796875" style="164" bestFit="1" customWidth="1"/>
    <col min="7" max="16384" width="11.453125" style="164"/>
  </cols>
  <sheetData>
    <row r="2" spans="1:8" ht="21" x14ac:dyDescent="0.5">
      <c r="A2" s="488" t="s">
        <v>112</v>
      </c>
      <c r="B2" s="489"/>
      <c r="C2" s="489"/>
      <c r="D2" s="489"/>
      <c r="E2" s="489"/>
      <c r="F2" s="490"/>
    </row>
    <row r="3" spans="1:8" ht="14.15" customHeight="1" x14ac:dyDescent="0.45"/>
    <row r="4" spans="1:8" x14ac:dyDescent="0.45">
      <c r="A4" s="165" t="s">
        <v>113</v>
      </c>
      <c r="B4" s="166"/>
      <c r="C4" s="167" t="s">
        <v>114</v>
      </c>
      <c r="D4" s="168"/>
      <c r="E4" s="167" t="s">
        <v>115</v>
      </c>
      <c r="F4" s="169"/>
    </row>
    <row r="5" spans="1:8" ht="26.15" customHeight="1" x14ac:dyDescent="0.45">
      <c r="A5" s="165" t="s">
        <v>116</v>
      </c>
      <c r="B5" s="170"/>
      <c r="C5" s="167" t="s">
        <v>117</v>
      </c>
      <c r="D5" s="171"/>
      <c r="E5" s="167" t="s">
        <v>118</v>
      </c>
      <c r="F5" s="172" t="str">
        <f>IF(ISBLANK(D5),"",D5/D4)</f>
        <v/>
      </c>
    </row>
    <row r="6" spans="1:8" x14ac:dyDescent="0.45">
      <c r="C6" s="173"/>
    </row>
    <row r="7" spans="1:8" x14ac:dyDescent="0.45">
      <c r="A7" s="165" t="s">
        <v>119</v>
      </c>
      <c r="B7" s="174"/>
    </row>
    <row r="8" spans="1:8" x14ac:dyDescent="0.45">
      <c r="A8" s="165" t="str">
        <f>IF(B7="Oui","Dénomination du Coordinateur du Consortium","Dénomination du porteur de projet")</f>
        <v>Dénomination du porteur de projet</v>
      </c>
      <c r="B8" s="166"/>
      <c r="C8" s="167" t="s">
        <v>120</v>
      </c>
      <c r="D8" s="491"/>
      <c r="E8" s="492"/>
      <c r="F8" s="493"/>
      <c r="G8" s="175"/>
      <c r="H8" s="167"/>
    </row>
    <row r="9" spans="1:8" ht="16.5" customHeight="1" x14ac:dyDescent="0.45">
      <c r="A9" s="165" t="str">
        <f>IF($B$7="Oui","Dénomination du partenaire 1","")</f>
        <v/>
      </c>
      <c r="B9" s="166"/>
    </row>
    <row r="10" spans="1:8" ht="16.5" customHeight="1" x14ac:dyDescent="0.45">
      <c r="A10" s="165" t="str">
        <f>IF($B$7="Oui","Dénomination du partenaire 2","")</f>
        <v/>
      </c>
      <c r="B10" s="166"/>
      <c r="C10" s="176" t="s">
        <v>121</v>
      </c>
      <c r="D10" s="494"/>
      <c r="E10" s="495"/>
      <c r="F10" s="496"/>
    </row>
    <row r="11" spans="1:8" ht="16.5" customHeight="1" x14ac:dyDescent="0.45">
      <c r="A11" s="165" t="str">
        <f>IF($B$7="Oui","Dénomination du partenaire 3","")</f>
        <v/>
      </c>
      <c r="B11" s="166"/>
    </row>
    <row r="12" spans="1:8" ht="16.5" customHeight="1" x14ac:dyDescent="0.45">
      <c r="A12" s="165" t="str">
        <f>IF($B$7="Oui","Dénomination du partenaire 4","")</f>
        <v/>
      </c>
      <c r="B12" s="166"/>
    </row>
    <row r="13" spans="1:8" ht="16.5" customHeight="1" x14ac:dyDescent="0.45">
      <c r="A13" s="165" t="str">
        <f>IF($B$7="Oui","Dénomination du partenaire 5","")</f>
        <v/>
      </c>
      <c r="B13" s="166"/>
    </row>
    <row r="14" spans="1:8" ht="16.5" customHeight="1" x14ac:dyDescent="0.45">
      <c r="A14" s="165" t="str">
        <f>IF($B$7="Oui","Dénomination du partenaire 6","")</f>
        <v/>
      </c>
      <c r="B14" s="177"/>
    </row>
    <row r="16" spans="1:8" ht="21" x14ac:dyDescent="0.5">
      <c r="A16" s="488" t="s">
        <v>122</v>
      </c>
      <c r="B16" s="489"/>
      <c r="C16" s="489"/>
      <c r="D16" s="489"/>
      <c r="E16" s="489"/>
      <c r="F16" s="490"/>
    </row>
    <row r="17" spans="1:6" s="178" customFormat="1" x14ac:dyDescent="0.35">
      <c r="A17" s="178" t="s">
        <v>123</v>
      </c>
    </row>
    <row r="18" spans="1:6" s="178" customFormat="1" x14ac:dyDescent="0.35">
      <c r="A18" s="179" t="s">
        <v>124</v>
      </c>
    </row>
    <row r="19" spans="1:6" s="178" customFormat="1" x14ac:dyDescent="0.35">
      <c r="A19" s="180"/>
    </row>
    <row r="20" spans="1:6" s="178" customFormat="1" x14ac:dyDescent="0.35">
      <c r="A20" s="487" t="s">
        <v>125</v>
      </c>
      <c r="B20" s="487"/>
      <c r="C20" s="487"/>
      <c r="D20" s="487"/>
      <c r="E20" s="487"/>
      <c r="F20" s="487"/>
    </row>
    <row r="21" spans="1:6" s="178" customFormat="1" ht="35.25" customHeight="1" x14ac:dyDescent="0.35">
      <c r="A21" s="181" t="s">
        <v>126</v>
      </c>
      <c r="B21" s="487"/>
      <c r="C21" s="487"/>
      <c r="D21" s="487"/>
      <c r="E21" s="487"/>
      <c r="F21" s="487"/>
    </row>
    <row r="22" spans="1:6" s="178" customFormat="1" ht="44.15" customHeight="1" x14ac:dyDescent="0.35">
      <c r="A22" s="181" t="s">
        <v>127</v>
      </c>
      <c r="B22" s="497" t="s">
        <v>128</v>
      </c>
      <c r="C22" s="487"/>
      <c r="D22" s="487"/>
      <c r="E22" s="487"/>
      <c r="F22" s="487"/>
    </row>
    <row r="23" spans="1:6" s="178" customFormat="1" ht="63" customHeight="1" x14ac:dyDescent="0.35">
      <c r="A23" s="182" t="s">
        <v>129</v>
      </c>
      <c r="B23" s="497" t="s">
        <v>130</v>
      </c>
      <c r="C23" s="487"/>
      <c r="D23" s="487"/>
      <c r="E23" s="487"/>
      <c r="F23" s="487"/>
    </row>
    <row r="24" spans="1:6" ht="37" customHeight="1" x14ac:dyDescent="0.45">
      <c r="A24" s="183" t="s">
        <v>131</v>
      </c>
      <c r="B24" s="487" t="s">
        <v>132</v>
      </c>
      <c r="C24" s="487"/>
      <c r="D24" s="487"/>
      <c r="E24" s="487"/>
      <c r="F24" s="487"/>
    </row>
    <row r="25" spans="1:6" s="178" customFormat="1" ht="69" customHeight="1" x14ac:dyDescent="0.35">
      <c r="A25" s="183" t="s">
        <v>133</v>
      </c>
      <c r="B25" s="497" t="s">
        <v>134</v>
      </c>
      <c r="C25" s="487"/>
      <c r="D25" s="487"/>
      <c r="E25" s="487"/>
      <c r="F25" s="487"/>
    </row>
    <row r="26" spans="1:6" ht="31.5" customHeight="1" x14ac:dyDescent="0.45">
      <c r="A26" s="183" t="s">
        <v>135</v>
      </c>
      <c r="B26" s="487" t="s">
        <v>136</v>
      </c>
      <c r="C26" s="487"/>
      <c r="D26" s="487"/>
      <c r="E26" s="487"/>
      <c r="F26" s="487"/>
    </row>
    <row r="27" spans="1:6" ht="31.5" customHeight="1" x14ac:dyDescent="0.45">
      <c r="A27" s="183" t="s">
        <v>137</v>
      </c>
      <c r="B27" s="487" t="s">
        <v>138</v>
      </c>
      <c r="C27" s="487"/>
      <c r="D27" s="487"/>
      <c r="E27" s="487"/>
      <c r="F27" s="487"/>
    </row>
  </sheetData>
  <mergeCells count="12">
    <mergeCell ref="B27:F27"/>
    <mergeCell ref="A2:F2"/>
    <mergeCell ref="D8:F8"/>
    <mergeCell ref="D10:F10"/>
    <mergeCell ref="A16:F16"/>
    <mergeCell ref="A20:F20"/>
    <mergeCell ref="B21:F21"/>
    <mergeCell ref="B22:F22"/>
    <mergeCell ref="B23:F23"/>
    <mergeCell ref="B24:F24"/>
    <mergeCell ref="B25:F25"/>
    <mergeCell ref="B26:F26"/>
  </mergeCells>
  <conditionalFormatting sqref="B14">
    <cfRule type="expression" dxfId="7" priority="1">
      <formula>$B$7="oui"</formula>
    </cfRule>
  </conditionalFormatting>
  <pageMargins left="0.31" right="0.17" top="0.45" bottom="0.75" header="0.3" footer="0.3"/>
  <pageSetup paperSize="9" scale="56" orientation="landscape" horizontalDpi="360" verticalDpi="360" r:id="rId1"/>
  <extLst>
    <ext xmlns:x14="http://schemas.microsoft.com/office/spreadsheetml/2009/9/main" uri="{CCE6A557-97BC-4b89-ADB6-D9C93CAAB3DF}">
      <x14:dataValidations xmlns:xm="http://schemas.microsoft.com/office/excel/2006/main" count="2">
        <x14:dataValidation type="list" allowBlank="1" showInputMessage="1" showErrorMessage="1" xr:uid="{DE7D1A7B-0B2A-4EA9-94DD-4346B25E889B}">
          <x14:formula1>
            <xm:f>Table!$H$2:$H$9</xm:f>
          </x14:formula1>
          <xm:sqref>B4</xm:sqref>
        </x14:dataValidation>
        <x14:dataValidation type="list" allowBlank="1" showInputMessage="1" showErrorMessage="1" xr:uid="{3D28D4AC-847F-4BB8-B7D1-AB542C470252}">
          <x14:formula1>
            <xm:f>Table!$A$2:$A$3</xm:f>
          </x14:formula1>
          <xm:sqref>B7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D0AB8-BBDB-445B-81EB-4588596D909B}">
  <sheetPr>
    <tabColor theme="7" tint="0.79998168889431442"/>
  </sheetPr>
  <dimension ref="A1:M401"/>
  <sheetViews>
    <sheetView workbookViewId="0">
      <selection activeCell="K11" sqref="K11:Q25"/>
    </sheetView>
  </sheetViews>
  <sheetFormatPr baseColWidth="10" defaultColWidth="11.453125" defaultRowHeight="17" outlineLevelCol="1" x14ac:dyDescent="0.4"/>
  <cols>
    <col min="1" max="1" width="18" style="229" customWidth="1"/>
    <col min="2" max="4" width="26.54296875" style="222" customWidth="1"/>
    <col min="5" max="5" width="13.26953125" style="230" customWidth="1"/>
    <col min="6" max="6" width="26.54296875" style="222" customWidth="1"/>
    <col min="7" max="7" width="24.453125" style="229" customWidth="1"/>
    <col min="8" max="8" width="14" style="231" customWidth="1"/>
    <col min="9" max="9" width="18.453125" style="229" customWidth="1"/>
    <col min="10" max="10" width="15.7265625" style="234" customWidth="1"/>
    <col min="11" max="11" width="18.54296875" style="203" customWidth="1" outlineLevel="1"/>
    <col min="12" max="12" width="22.453125" style="203" customWidth="1" outlineLevel="1"/>
    <col min="13" max="13" width="27.26953125" style="222" bestFit="1" customWidth="1"/>
    <col min="14" max="14" width="16.26953125" style="222" bestFit="1" customWidth="1"/>
    <col min="15" max="15" width="19.453125" style="222" bestFit="1" customWidth="1"/>
    <col min="16" max="16384" width="11.453125" style="222"/>
  </cols>
  <sheetData>
    <row r="1" spans="1:13" s="215" customFormat="1" ht="68.5" customHeight="1" x14ac:dyDescent="0.4">
      <c r="A1" s="211" t="s">
        <v>145</v>
      </c>
      <c r="B1" s="211" t="s">
        <v>72</v>
      </c>
      <c r="C1" s="211" t="s">
        <v>352</v>
      </c>
      <c r="D1" s="211" t="s">
        <v>148</v>
      </c>
      <c r="E1" s="212" t="s">
        <v>149</v>
      </c>
      <c r="F1" s="211" t="s">
        <v>150</v>
      </c>
      <c r="G1" s="211" t="s">
        <v>151</v>
      </c>
      <c r="H1" s="211" t="s">
        <v>152</v>
      </c>
      <c r="I1" s="211" t="s">
        <v>153</v>
      </c>
      <c r="J1" s="213" t="s">
        <v>154</v>
      </c>
      <c r="K1" s="214" t="s">
        <v>143</v>
      </c>
      <c r="L1" s="214" t="s">
        <v>155</v>
      </c>
    </row>
    <row r="2" spans="1:13" s="223" customFormat="1" x14ac:dyDescent="0.4">
      <c r="A2" s="216"/>
      <c r="B2" s="217"/>
      <c r="C2" s="217" t="s">
        <v>350</v>
      </c>
      <c r="D2" s="217"/>
      <c r="E2" s="218"/>
      <c r="F2" s="217"/>
      <c r="G2" s="219"/>
      <c r="H2" s="220" t="str">
        <f>IF(ISBLANK(F2),"",F2/G2)</f>
        <v/>
      </c>
      <c r="I2" s="219"/>
      <c r="J2" s="221" t="str">
        <f>IF(ISBLANK(I2),"",H2*I2)</f>
        <v/>
      </c>
      <c r="K2" s="202"/>
      <c r="L2" s="202"/>
      <c r="M2" s="222"/>
    </row>
    <row r="3" spans="1:13" s="223" customFormat="1" x14ac:dyDescent="0.35">
      <c r="A3" s="216"/>
      <c r="B3" s="217"/>
      <c r="C3" s="217" t="s">
        <v>351</v>
      </c>
      <c r="D3" s="217"/>
      <c r="E3" s="218"/>
      <c r="F3" s="217"/>
      <c r="G3" s="219"/>
      <c r="H3" s="220" t="str">
        <f t="shared" ref="H3:H66" si="0">IF(ISBLANK(F3),"",F3/G3)</f>
        <v/>
      </c>
      <c r="I3" s="219"/>
      <c r="J3" s="221" t="str">
        <f t="shared" ref="J3:J66" si="1">IF(ISBLANK(I3),"",H3*I3)</f>
        <v/>
      </c>
      <c r="K3" s="202"/>
      <c r="L3" s="202"/>
    </row>
    <row r="4" spans="1:13" s="223" customFormat="1" x14ac:dyDescent="0.35">
      <c r="A4" s="216"/>
      <c r="B4" s="217"/>
      <c r="C4" s="217"/>
      <c r="D4" s="217"/>
      <c r="E4" s="218"/>
      <c r="F4" s="217"/>
      <c r="G4" s="219"/>
      <c r="H4" s="220" t="str">
        <f t="shared" si="0"/>
        <v/>
      </c>
      <c r="I4" s="219"/>
      <c r="J4" s="221" t="str">
        <f t="shared" si="1"/>
        <v/>
      </c>
      <c r="K4" s="202"/>
      <c r="L4" s="202"/>
    </row>
    <row r="5" spans="1:13" s="223" customFormat="1" x14ac:dyDescent="0.35">
      <c r="A5" s="216"/>
      <c r="B5" s="217"/>
      <c r="C5" s="217"/>
      <c r="D5" s="217"/>
      <c r="E5" s="218"/>
      <c r="F5" s="217"/>
      <c r="G5" s="219"/>
      <c r="H5" s="220" t="str">
        <f t="shared" si="0"/>
        <v/>
      </c>
      <c r="I5" s="219"/>
      <c r="J5" s="221" t="str">
        <f t="shared" si="1"/>
        <v/>
      </c>
      <c r="K5" s="202"/>
      <c r="L5" s="202"/>
    </row>
    <row r="6" spans="1:13" s="223" customFormat="1" x14ac:dyDescent="0.35">
      <c r="A6" s="216"/>
      <c r="B6" s="217"/>
      <c r="C6" s="217"/>
      <c r="D6" s="217"/>
      <c r="E6" s="218"/>
      <c r="F6" s="217"/>
      <c r="G6" s="219"/>
      <c r="H6" s="220" t="str">
        <f t="shared" si="0"/>
        <v/>
      </c>
      <c r="I6" s="219"/>
      <c r="J6" s="221" t="str">
        <f t="shared" si="1"/>
        <v/>
      </c>
      <c r="K6" s="202"/>
      <c r="L6" s="202"/>
    </row>
    <row r="7" spans="1:13" s="223" customFormat="1" x14ac:dyDescent="0.35">
      <c r="A7" s="216"/>
      <c r="B7" s="217"/>
      <c r="C7" s="217"/>
      <c r="D7" s="217"/>
      <c r="E7" s="218"/>
      <c r="F7" s="217"/>
      <c r="G7" s="219"/>
      <c r="H7" s="220" t="str">
        <f t="shared" si="0"/>
        <v/>
      </c>
      <c r="I7" s="219"/>
      <c r="J7" s="221" t="str">
        <f t="shared" si="1"/>
        <v/>
      </c>
      <c r="K7" s="202"/>
      <c r="L7" s="202"/>
    </row>
    <row r="8" spans="1:13" s="223" customFormat="1" x14ac:dyDescent="0.35">
      <c r="A8" s="216"/>
      <c r="B8" s="217"/>
      <c r="C8" s="217"/>
      <c r="D8" s="217"/>
      <c r="E8" s="218"/>
      <c r="F8" s="217"/>
      <c r="G8" s="219"/>
      <c r="H8" s="220" t="str">
        <f t="shared" si="0"/>
        <v/>
      </c>
      <c r="I8" s="219"/>
      <c r="J8" s="221" t="str">
        <f t="shared" si="1"/>
        <v/>
      </c>
      <c r="K8" s="202"/>
      <c r="L8" s="202"/>
    </row>
    <row r="9" spans="1:13" s="223" customFormat="1" x14ac:dyDescent="0.35">
      <c r="A9" s="216" t="str">
        <f>IF(AND(ISTEXT(D9),'[1]Identif. projet &amp; instructions'!$B$7="non"),'[1]Identif. projet &amp; instructions'!$B$8,"")</f>
        <v/>
      </c>
      <c r="B9" s="217"/>
      <c r="C9" s="217"/>
      <c r="D9" s="217"/>
      <c r="E9" s="218"/>
      <c r="F9" s="217"/>
      <c r="G9" s="219"/>
      <c r="H9" s="220" t="str">
        <f t="shared" si="0"/>
        <v/>
      </c>
      <c r="I9" s="219"/>
      <c r="J9" s="221" t="str">
        <f t="shared" si="1"/>
        <v/>
      </c>
      <c r="K9" s="202"/>
      <c r="L9" s="202"/>
    </row>
    <row r="10" spans="1:13" s="223" customFormat="1" x14ac:dyDescent="0.35">
      <c r="A10" s="216" t="str">
        <f>IF(AND(ISTEXT(D10),'[1]Identif. projet &amp; instructions'!$B$7="non"),'[1]Identif. projet &amp; instructions'!$B$8,"")</f>
        <v/>
      </c>
      <c r="B10" s="217"/>
      <c r="C10" s="217"/>
      <c r="D10" s="217"/>
      <c r="E10" s="218"/>
      <c r="F10" s="217"/>
      <c r="G10" s="219"/>
      <c r="H10" s="220" t="str">
        <f t="shared" si="0"/>
        <v/>
      </c>
      <c r="I10" s="219"/>
      <c r="J10" s="221" t="str">
        <f t="shared" si="1"/>
        <v/>
      </c>
      <c r="K10" s="202" t="s">
        <v>156</v>
      </c>
      <c r="L10" s="202"/>
    </row>
    <row r="11" spans="1:13" s="223" customFormat="1" x14ac:dyDescent="0.35">
      <c r="A11" s="216" t="str">
        <f>IF(AND(ISTEXT(D11),'[1]Identif. projet &amp; instructions'!$B$7="non"),'[1]Identif. projet &amp; instructions'!$B$8,"")</f>
        <v/>
      </c>
      <c r="B11" s="217"/>
      <c r="C11" s="217"/>
      <c r="D11" s="217"/>
      <c r="E11" s="218"/>
      <c r="F11" s="217"/>
      <c r="G11" s="219"/>
      <c r="H11" s="220" t="str">
        <f t="shared" si="0"/>
        <v/>
      </c>
      <c r="I11" s="219"/>
      <c r="J11" s="221" t="str">
        <f t="shared" si="1"/>
        <v/>
      </c>
      <c r="K11" s="202" t="s">
        <v>156</v>
      </c>
      <c r="L11" s="202"/>
    </row>
    <row r="12" spans="1:13" s="223" customFormat="1" x14ac:dyDescent="0.35">
      <c r="A12" s="216" t="str">
        <f>IF(AND(ISTEXT(D12),'[1]Identif. projet &amp; instructions'!$B$7="non"),'[1]Identif. projet &amp; instructions'!$B$8,"")</f>
        <v/>
      </c>
      <c r="B12" s="217"/>
      <c r="C12" s="217"/>
      <c r="D12" s="217"/>
      <c r="E12" s="218"/>
      <c r="F12" s="217"/>
      <c r="G12" s="219"/>
      <c r="H12" s="220" t="str">
        <f t="shared" si="0"/>
        <v/>
      </c>
      <c r="I12" s="219"/>
      <c r="J12" s="221" t="str">
        <f t="shared" si="1"/>
        <v/>
      </c>
      <c r="K12" s="202" t="s">
        <v>156</v>
      </c>
      <c r="L12" s="202"/>
    </row>
    <row r="13" spans="1:13" s="223" customFormat="1" x14ac:dyDescent="0.35">
      <c r="A13" s="216" t="str">
        <f>IF(AND(ISTEXT(D13),'[1]Identif. projet &amp; instructions'!$B$7="non"),'[1]Identif. projet &amp; instructions'!$B$8,"")</f>
        <v/>
      </c>
      <c r="B13" s="217"/>
      <c r="C13" s="217"/>
      <c r="D13" s="217"/>
      <c r="E13" s="218"/>
      <c r="F13" s="217"/>
      <c r="G13" s="219"/>
      <c r="H13" s="220" t="str">
        <f t="shared" si="0"/>
        <v/>
      </c>
      <c r="I13" s="219"/>
      <c r="J13" s="221" t="str">
        <f t="shared" si="1"/>
        <v/>
      </c>
      <c r="K13" s="202" t="s">
        <v>156</v>
      </c>
      <c r="L13" s="202"/>
    </row>
    <row r="14" spans="1:13" s="223" customFormat="1" x14ac:dyDescent="0.35">
      <c r="A14" s="216" t="str">
        <f>IF(AND(ISTEXT(D14),'[1]Identif. projet &amp; instructions'!$B$7="non"),'[1]Identif. projet &amp; instructions'!$B$8,"")</f>
        <v/>
      </c>
      <c r="B14" s="217"/>
      <c r="C14" s="217"/>
      <c r="D14" s="217"/>
      <c r="E14" s="218"/>
      <c r="F14" s="217"/>
      <c r="G14" s="219"/>
      <c r="H14" s="220" t="str">
        <f t="shared" si="0"/>
        <v/>
      </c>
      <c r="I14" s="219"/>
      <c r="J14" s="221" t="str">
        <f t="shared" si="1"/>
        <v/>
      </c>
      <c r="K14" s="202" t="s">
        <v>156</v>
      </c>
      <c r="L14" s="202"/>
    </row>
    <row r="15" spans="1:13" s="223" customFormat="1" x14ac:dyDescent="0.35">
      <c r="A15" s="216" t="str">
        <f>IF(AND(ISTEXT(D15),'[1]Identif. projet &amp; instructions'!$B$7="non"),'[1]Identif. projet &amp; instructions'!$B$8,"")</f>
        <v/>
      </c>
      <c r="B15" s="217"/>
      <c r="C15" s="217"/>
      <c r="D15" s="217"/>
      <c r="E15" s="218"/>
      <c r="F15" s="217"/>
      <c r="G15" s="219"/>
      <c r="H15" s="220" t="str">
        <f t="shared" si="0"/>
        <v/>
      </c>
      <c r="I15" s="219"/>
      <c r="J15" s="221" t="str">
        <f t="shared" si="1"/>
        <v/>
      </c>
      <c r="K15" s="202" t="s">
        <v>156</v>
      </c>
      <c r="L15" s="202"/>
    </row>
    <row r="16" spans="1:13" s="223" customFormat="1" x14ac:dyDescent="0.35">
      <c r="A16" s="216" t="str">
        <f>IF(AND(ISTEXT(D16),'[1]Identif. projet &amp; instructions'!$B$7="non"),'[1]Identif. projet &amp; instructions'!$B$8,"")</f>
        <v/>
      </c>
      <c r="B16" s="217"/>
      <c r="C16" s="217"/>
      <c r="D16" s="217"/>
      <c r="E16" s="218"/>
      <c r="F16" s="217"/>
      <c r="G16" s="219"/>
      <c r="H16" s="220" t="str">
        <f t="shared" si="0"/>
        <v/>
      </c>
      <c r="I16" s="219"/>
      <c r="J16" s="221" t="str">
        <f t="shared" si="1"/>
        <v/>
      </c>
      <c r="K16" s="202" t="s">
        <v>156</v>
      </c>
      <c r="L16" s="202"/>
    </row>
    <row r="17" spans="1:12" s="223" customFormat="1" x14ac:dyDescent="0.35">
      <c r="A17" s="216" t="str">
        <f>IF(AND(ISTEXT(D17),'[1]Identif. projet &amp; instructions'!$B$7="non"),'[1]Identif. projet &amp; instructions'!$B$8,"")</f>
        <v/>
      </c>
      <c r="B17" s="217"/>
      <c r="C17" s="217"/>
      <c r="D17" s="217"/>
      <c r="E17" s="218"/>
      <c r="F17" s="217"/>
      <c r="G17" s="219"/>
      <c r="H17" s="220" t="str">
        <f t="shared" si="0"/>
        <v/>
      </c>
      <c r="I17" s="219"/>
      <c r="J17" s="221" t="str">
        <f t="shared" si="1"/>
        <v/>
      </c>
      <c r="K17" s="202" t="s">
        <v>156</v>
      </c>
      <c r="L17" s="202"/>
    </row>
    <row r="18" spans="1:12" s="223" customFormat="1" x14ac:dyDescent="0.35">
      <c r="A18" s="216" t="str">
        <f>IF(AND(ISTEXT(D18),'[1]Identif. projet &amp; instructions'!$B$7="non"),'[1]Identif. projet &amp; instructions'!$B$8,"")</f>
        <v/>
      </c>
      <c r="B18" s="217"/>
      <c r="C18" s="217"/>
      <c r="D18" s="217"/>
      <c r="E18" s="218"/>
      <c r="F18" s="217"/>
      <c r="G18" s="219"/>
      <c r="H18" s="220" t="str">
        <f t="shared" si="0"/>
        <v/>
      </c>
      <c r="I18" s="219"/>
      <c r="J18" s="221" t="str">
        <f t="shared" si="1"/>
        <v/>
      </c>
      <c r="K18" s="202" t="s">
        <v>156</v>
      </c>
      <c r="L18" s="202"/>
    </row>
    <row r="19" spans="1:12" s="223" customFormat="1" x14ac:dyDescent="0.35">
      <c r="A19" s="216" t="str">
        <f>IF(AND(ISTEXT(D19),'[1]Identif. projet &amp; instructions'!$B$7="non"),'[1]Identif. projet &amp; instructions'!$B$8,"")</f>
        <v/>
      </c>
      <c r="B19" s="217"/>
      <c r="C19" s="217"/>
      <c r="D19" s="217"/>
      <c r="E19" s="218"/>
      <c r="F19" s="217"/>
      <c r="G19" s="219"/>
      <c r="H19" s="220" t="str">
        <f t="shared" si="0"/>
        <v/>
      </c>
      <c r="I19" s="219"/>
      <c r="J19" s="221" t="str">
        <f t="shared" si="1"/>
        <v/>
      </c>
      <c r="K19" s="202" t="s">
        <v>156</v>
      </c>
      <c r="L19" s="202"/>
    </row>
    <row r="20" spans="1:12" s="223" customFormat="1" x14ac:dyDescent="0.35">
      <c r="A20" s="216" t="str">
        <f>IF(AND(ISTEXT(D20),'[1]Identif. projet &amp; instructions'!$B$7="non"),'[1]Identif. projet &amp; instructions'!$B$8,"")</f>
        <v/>
      </c>
      <c r="B20" s="217"/>
      <c r="C20" s="217"/>
      <c r="D20" s="217"/>
      <c r="E20" s="218"/>
      <c r="F20" s="217"/>
      <c r="G20" s="219"/>
      <c r="H20" s="220" t="str">
        <f t="shared" si="0"/>
        <v/>
      </c>
      <c r="I20" s="219"/>
      <c r="J20" s="221" t="str">
        <f t="shared" si="1"/>
        <v/>
      </c>
      <c r="K20" s="202" t="s">
        <v>156</v>
      </c>
      <c r="L20" s="202"/>
    </row>
    <row r="21" spans="1:12" s="223" customFormat="1" x14ac:dyDescent="0.35">
      <c r="A21" s="216" t="str">
        <f>IF(AND(ISTEXT(D21),'[1]Identif. projet &amp; instructions'!$B$7="non"),'[1]Identif. projet &amp; instructions'!$B$8,"")</f>
        <v/>
      </c>
      <c r="B21" s="217"/>
      <c r="C21" s="217"/>
      <c r="D21" s="217"/>
      <c r="E21" s="218"/>
      <c r="F21" s="217"/>
      <c r="G21" s="219"/>
      <c r="H21" s="220" t="str">
        <f t="shared" si="0"/>
        <v/>
      </c>
      <c r="I21" s="219"/>
      <c r="J21" s="221" t="str">
        <f t="shared" si="1"/>
        <v/>
      </c>
      <c r="K21" s="202" t="s">
        <v>156</v>
      </c>
      <c r="L21" s="202"/>
    </row>
    <row r="22" spans="1:12" s="223" customFormat="1" x14ac:dyDescent="0.35">
      <c r="A22" s="216" t="str">
        <f>IF(AND(ISTEXT(D22),'[1]Identif. projet &amp; instructions'!$B$7="non"),'[1]Identif. projet &amp; instructions'!$B$8,"")</f>
        <v/>
      </c>
      <c r="B22" s="217"/>
      <c r="C22" s="217"/>
      <c r="D22" s="217"/>
      <c r="E22" s="218"/>
      <c r="F22" s="217"/>
      <c r="G22" s="219"/>
      <c r="H22" s="220" t="str">
        <f t="shared" si="0"/>
        <v/>
      </c>
      <c r="I22" s="219"/>
      <c r="J22" s="221" t="str">
        <f t="shared" si="1"/>
        <v/>
      </c>
      <c r="K22" s="202" t="s">
        <v>156</v>
      </c>
      <c r="L22" s="202"/>
    </row>
    <row r="23" spans="1:12" s="223" customFormat="1" x14ac:dyDescent="0.35">
      <c r="A23" s="216" t="str">
        <f>IF(AND(ISTEXT(D23),'[1]Identif. projet &amp; instructions'!$B$7="non"),'[1]Identif. projet &amp; instructions'!$B$8,"")</f>
        <v/>
      </c>
      <c r="B23" s="217"/>
      <c r="C23" s="217"/>
      <c r="D23" s="217"/>
      <c r="E23" s="218"/>
      <c r="F23" s="217"/>
      <c r="G23" s="219"/>
      <c r="H23" s="220" t="str">
        <f t="shared" si="0"/>
        <v/>
      </c>
      <c r="I23" s="219"/>
      <c r="J23" s="221" t="str">
        <f t="shared" si="1"/>
        <v/>
      </c>
      <c r="K23" s="202" t="s">
        <v>156</v>
      </c>
      <c r="L23" s="202"/>
    </row>
    <row r="24" spans="1:12" s="223" customFormat="1" x14ac:dyDescent="0.35">
      <c r="A24" s="216" t="str">
        <f>IF(AND(ISTEXT(D24),'[1]Identif. projet &amp; instructions'!$B$7="non"),'[1]Identif. projet &amp; instructions'!$B$8,"")</f>
        <v/>
      </c>
      <c r="B24" s="217"/>
      <c r="C24" s="217"/>
      <c r="D24" s="217"/>
      <c r="E24" s="218"/>
      <c r="F24" s="217"/>
      <c r="G24" s="219"/>
      <c r="H24" s="220" t="str">
        <f t="shared" si="0"/>
        <v/>
      </c>
      <c r="I24" s="219"/>
      <c r="J24" s="221" t="str">
        <f t="shared" si="1"/>
        <v/>
      </c>
      <c r="K24" s="202" t="s">
        <v>156</v>
      </c>
      <c r="L24" s="202"/>
    </row>
    <row r="25" spans="1:12" s="223" customFormat="1" x14ac:dyDescent="0.35">
      <c r="A25" s="216" t="str">
        <f>IF(AND(ISTEXT(D25),'[1]Identif. projet &amp; instructions'!$B$7="non"),'[1]Identif. projet &amp; instructions'!$B$8,"")</f>
        <v/>
      </c>
      <c r="B25" s="217"/>
      <c r="C25" s="217"/>
      <c r="D25" s="217"/>
      <c r="E25" s="218"/>
      <c r="F25" s="217"/>
      <c r="G25" s="219"/>
      <c r="H25" s="220" t="str">
        <f t="shared" si="0"/>
        <v/>
      </c>
      <c r="I25" s="219"/>
      <c r="J25" s="221" t="str">
        <f t="shared" si="1"/>
        <v/>
      </c>
      <c r="K25" s="202" t="s">
        <v>156</v>
      </c>
      <c r="L25" s="202"/>
    </row>
    <row r="26" spans="1:12" s="223" customFormat="1" x14ac:dyDescent="0.35">
      <c r="A26" s="216" t="str">
        <f>IF(AND(ISTEXT(D26),'[1]Identif. projet &amp; instructions'!$B$7="non"),'[1]Identif. projet &amp; instructions'!$B$8,"")</f>
        <v/>
      </c>
      <c r="B26" s="217"/>
      <c r="C26" s="217"/>
      <c r="D26" s="217"/>
      <c r="E26" s="218"/>
      <c r="F26" s="217"/>
      <c r="G26" s="219"/>
      <c r="H26" s="220" t="str">
        <f t="shared" si="0"/>
        <v/>
      </c>
      <c r="I26" s="219"/>
      <c r="J26" s="221" t="str">
        <f t="shared" si="1"/>
        <v/>
      </c>
      <c r="K26" s="202" t="s">
        <v>156</v>
      </c>
      <c r="L26" s="202"/>
    </row>
    <row r="27" spans="1:12" s="223" customFormat="1" x14ac:dyDescent="0.35">
      <c r="A27" s="216" t="str">
        <f>IF(AND(ISTEXT(D27),'[1]Identif. projet &amp; instructions'!$B$7="non"),'[1]Identif. projet &amp; instructions'!$B$8,"")</f>
        <v/>
      </c>
      <c r="B27" s="217"/>
      <c r="C27" s="217"/>
      <c r="D27" s="217"/>
      <c r="E27" s="218"/>
      <c r="F27" s="217"/>
      <c r="G27" s="219"/>
      <c r="H27" s="220" t="str">
        <f t="shared" si="0"/>
        <v/>
      </c>
      <c r="I27" s="219"/>
      <c r="J27" s="221" t="str">
        <f t="shared" si="1"/>
        <v/>
      </c>
      <c r="K27" s="202" t="s">
        <v>156</v>
      </c>
      <c r="L27" s="202"/>
    </row>
    <row r="28" spans="1:12" s="223" customFormat="1" x14ac:dyDescent="0.35">
      <c r="A28" s="216" t="str">
        <f>IF(AND(ISTEXT(D28),'[1]Identif. projet &amp; instructions'!$B$7="non"),'[1]Identif. projet &amp; instructions'!$B$8,"")</f>
        <v/>
      </c>
      <c r="B28" s="217"/>
      <c r="C28" s="217"/>
      <c r="D28" s="217"/>
      <c r="E28" s="218"/>
      <c r="F28" s="217"/>
      <c r="G28" s="219"/>
      <c r="H28" s="220" t="str">
        <f t="shared" si="0"/>
        <v/>
      </c>
      <c r="I28" s="219"/>
      <c r="J28" s="221" t="str">
        <f t="shared" si="1"/>
        <v/>
      </c>
      <c r="K28" s="202" t="s">
        <v>156</v>
      </c>
      <c r="L28" s="202"/>
    </row>
    <row r="29" spans="1:12" s="223" customFormat="1" x14ac:dyDescent="0.35">
      <c r="A29" s="216" t="str">
        <f>IF(AND(ISTEXT(D29),'[1]Identif. projet &amp; instructions'!$B$7="non"),'[1]Identif. projet &amp; instructions'!$B$8,"")</f>
        <v/>
      </c>
      <c r="B29" s="217"/>
      <c r="C29" s="217"/>
      <c r="D29" s="217"/>
      <c r="E29" s="218"/>
      <c r="F29" s="217"/>
      <c r="G29" s="219"/>
      <c r="H29" s="220" t="str">
        <f t="shared" si="0"/>
        <v/>
      </c>
      <c r="I29" s="219"/>
      <c r="J29" s="221" t="str">
        <f t="shared" si="1"/>
        <v/>
      </c>
      <c r="K29" s="202" t="s">
        <v>156</v>
      </c>
      <c r="L29" s="202"/>
    </row>
    <row r="30" spans="1:12" s="223" customFormat="1" x14ac:dyDescent="0.35">
      <c r="A30" s="216" t="str">
        <f>IF(AND(ISTEXT(D30),'[1]Identif. projet &amp; instructions'!$B$7="non"),'[1]Identif. projet &amp; instructions'!$B$8,"")</f>
        <v/>
      </c>
      <c r="B30" s="217"/>
      <c r="C30" s="217"/>
      <c r="D30" s="217"/>
      <c r="E30" s="218"/>
      <c r="F30" s="217"/>
      <c r="G30" s="219"/>
      <c r="H30" s="220" t="str">
        <f t="shared" si="0"/>
        <v/>
      </c>
      <c r="I30" s="219"/>
      <c r="J30" s="221" t="str">
        <f t="shared" si="1"/>
        <v/>
      </c>
      <c r="K30" s="202" t="s">
        <v>156</v>
      </c>
      <c r="L30" s="202"/>
    </row>
    <row r="31" spans="1:12" s="223" customFormat="1" x14ac:dyDescent="0.35">
      <c r="A31" s="216" t="str">
        <f>IF(AND(ISTEXT(D31),'[1]Identif. projet &amp; instructions'!$B$7="non"),'[1]Identif. projet &amp; instructions'!$B$8,"")</f>
        <v/>
      </c>
      <c r="B31" s="217"/>
      <c r="C31" s="217"/>
      <c r="D31" s="217"/>
      <c r="E31" s="218"/>
      <c r="F31" s="217"/>
      <c r="G31" s="219"/>
      <c r="H31" s="220" t="str">
        <f t="shared" si="0"/>
        <v/>
      </c>
      <c r="I31" s="219"/>
      <c r="J31" s="221" t="str">
        <f t="shared" si="1"/>
        <v/>
      </c>
      <c r="K31" s="202" t="s">
        <v>156</v>
      </c>
      <c r="L31" s="202"/>
    </row>
    <row r="32" spans="1:12" s="223" customFormat="1" x14ac:dyDescent="0.35">
      <c r="A32" s="216" t="str">
        <f>IF(AND(ISTEXT(D32),'[1]Identif. projet &amp; instructions'!$B$7="non"),'[1]Identif. projet &amp; instructions'!$B$8,"")</f>
        <v/>
      </c>
      <c r="B32" s="217"/>
      <c r="C32" s="217"/>
      <c r="D32" s="217"/>
      <c r="E32" s="218"/>
      <c r="F32" s="217"/>
      <c r="G32" s="219"/>
      <c r="H32" s="220" t="str">
        <f t="shared" si="0"/>
        <v/>
      </c>
      <c r="I32" s="219"/>
      <c r="J32" s="221" t="str">
        <f t="shared" si="1"/>
        <v/>
      </c>
      <c r="K32" s="202" t="s">
        <v>156</v>
      </c>
      <c r="L32" s="202"/>
    </row>
    <row r="33" spans="1:12" s="223" customFormat="1" x14ac:dyDescent="0.35">
      <c r="A33" s="216" t="str">
        <f>IF(AND(ISTEXT(D33),'[1]Identif. projet &amp; instructions'!$B$7="non"),'[1]Identif. projet &amp; instructions'!$B$8,"")</f>
        <v/>
      </c>
      <c r="B33" s="217"/>
      <c r="C33" s="217"/>
      <c r="D33" s="217"/>
      <c r="E33" s="218"/>
      <c r="F33" s="217"/>
      <c r="G33" s="219"/>
      <c r="H33" s="220" t="str">
        <f t="shared" si="0"/>
        <v/>
      </c>
      <c r="I33" s="219"/>
      <c r="J33" s="221" t="str">
        <f t="shared" si="1"/>
        <v/>
      </c>
      <c r="K33" s="202" t="s">
        <v>156</v>
      </c>
      <c r="L33" s="202"/>
    </row>
    <row r="34" spans="1:12" s="223" customFormat="1" x14ac:dyDescent="0.35">
      <c r="A34" s="216" t="str">
        <f>IF(AND(ISTEXT(D34),'[1]Identif. projet &amp; instructions'!$B$7="non"),'[1]Identif. projet &amp; instructions'!$B$8,"")</f>
        <v/>
      </c>
      <c r="B34" s="217"/>
      <c r="C34" s="217"/>
      <c r="D34" s="217"/>
      <c r="E34" s="218"/>
      <c r="F34" s="217"/>
      <c r="G34" s="219"/>
      <c r="H34" s="220" t="str">
        <f t="shared" si="0"/>
        <v/>
      </c>
      <c r="I34" s="219"/>
      <c r="J34" s="221" t="str">
        <f t="shared" si="1"/>
        <v/>
      </c>
      <c r="K34" s="202" t="s">
        <v>156</v>
      </c>
      <c r="L34" s="202"/>
    </row>
    <row r="35" spans="1:12" s="223" customFormat="1" x14ac:dyDescent="0.35">
      <c r="A35" s="216" t="str">
        <f>IF(AND(ISTEXT(D35),'[1]Identif. projet &amp; instructions'!$B$7="non"),'[1]Identif. projet &amp; instructions'!$B$8,"")</f>
        <v/>
      </c>
      <c r="B35" s="217"/>
      <c r="C35" s="217"/>
      <c r="D35" s="217"/>
      <c r="E35" s="218"/>
      <c r="F35" s="217"/>
      <c r="G35" s="219"/>
      <c r="H35" s="220" t="str">
        <f t="shared" si="0"/>
        <v/>
      </c>
      <c r="I35" s="219"/>
      <c r="J35" s="221" t="str">
        <f t="shared" si="1"/>
        <v/>
      </c>
      <c r="K35" s="202" t="s">
        <v>156</v>
      </c>
      <c r="L35" s="202"/>
    </row>
    <row r="36" spans="1:12" s="223" customFormat="1" x14ac:dyDescent="0.35">
      <c r="A36" s="216" t="str">
        <f>IF(AND(ISTEXT(D36),'[1]Identif. projet &amp; instructions'!$B$7="non"),'[1]Identif. projet &amp; instructions'!$B$8,"")</f>
        <v/>
      </c>
      <c r="B36" s="217"/>
      <c r="C36" s="217"/>
      <c r="D36" s="217"/>
      <c r="E36" s="218"/>
      <c r="F36" s="217"/>
      <c r="G36" s="219"/>
      <c r="H36" s="220" t="str">
        <f t="shared" si="0"/>
        <v/>
      </c>
      <c r="I36" s="219"/>
      <c r="J36" s="221" t="str">
        <f t="shared" si="1"/>
        <v/>
      </c>
      <c r="K36" s="202" t="s">
        <v>156</v>
      </c>
      <c r="L36" s="202"/>
    </row>
    <row r="37" spans="1:12" x14ac:dyDescent="0.4">
      <c r="A37" s="216" t="str">
        <f>IF(AND(ISTEXT(D37),'[1]Identif. projet &amp; instructions'!$B$7="non"),'[1]Identif. projet &amp; instructions'!$B$8,"")</f>
        <v/>
      </c>
      <c r="B37" s="217"/>
      <c r="C37" s="217"/>
      <c r="D37" s="217"/>
      <c r="E37" s="218"/>
      <c r="F37" s="217"/>
      <c r="G37" s="219"/>
      <c r="H37" s="220" t="str">
        <f t="shared" si="0"/>
        <v/>
      </c>
      <c r="I37" s="219"/>
      <c r="J37" s="221" t="str">
        <f t="shared" si="1"/>
        <v/>
      </c>
      <c r="K37" s="202" t="s">
        <v>156</v>
      </c>
      <c r="L37" s="202"/>
    </row>
    <row r="38" spans="1:12" x14ac:dyDescent="0.4">
      <c r="A38" s="216" t="str">
        <f>IF(AND(ISTEXT(D38),'[1]Identif. projet &amp; instructions'!$B$7="non"),'[1]Identif. projet &amp; instructions'!$B$8,"")</f>
        <v/>
      </c>
      <c r="B38" s="217"/>
      <c r="C38" s="217"/>
      <c r="D38" s="217"/>
      <c r="E38" s="218"/>
      <c r="F38" s="217"/>
      <c r="G38" s="219"/>
      <c r="H38" s="220" t="str">
        <f t="shared" si="0"/>
        <v/>
      </c>
      <c r="I38" s="219"/>
      <c r="J38" s="221" t="str">
        <f t="shared" si="1"/>
        <v/>
      </c>
      <c r="K38" s="202" t="s">
        <v>156</v>
      </c>
      <c r="L38" s="202"/>
    </row>
    <row r="39" spans="1:12" x14ac:dyDescent="0.4">
      <c r="A39" s="216" t="str">
        <f>IF(AND(ISTEXT(D39),'[1]Identif. projet &amp; instructions'!$B$7="non"),'[1]Identif. projet &amp; instructions'!$B$8,"")</f>
        <v/>
      </c>
      <c r="B39" s="217"/>
      <c r="C39" s="217"/>
      <c r="D39" s="217"/>
      <c r="E39" s="218"/>
      <c r="F39" s="217"/>
      <c r="G39" s="219"/>
      <c r="H39" s="220" t="str">
        <f t="shared" si="0"/>
        <v/>
      </c>
      <c r="I39" s="219"/>
      <c r="J39" s="221" t="str">
        <f t="shared" si="1"/>
        <v/>
      </c>
      <c r="K39" s="202" t="s">
        <v>156</v>
      </c>
      <c r="L39" s="202"/>
    </row>
    <row r="40" spans="1:12" x14ac:dyDescent="0.4">
      <c r="A40" s="216" t="str">
        <f>IF(AND(ISTEXT(D40),'[1]Identif. projet &amp; instructions'!$B$7="non"),'[1]Identif. projet &amp; instructions'!$B$8,"")</f>
        <v/>
      </c>
      <c r="B40" s="217"/>
      <c r="C40" s="217"/>
      <c r="D40" s="217"/>
      <c r="E40" s="218"/>
      <c r="F40" s="217"/>
      <c r="G40" s="219"/>
      <c r="H40" s="220" t="str">
        <f t="shared" si="0"/>
        <v/>
      </c>
      <c r="I40" s="219"/>
      <c r="J40" s="221" t="str">
        <f t="shared" si="1"/>
        <v/>
      </c>
      <c r="K40" s="202" t="s">
        <v>156</v>
      </c>
      <c r="L40" s="202"/>
    </row>
    <row r="41" spans="1:12" x14ac:dyDescent="0.4">
      <c r="A41" s="216" t="str">
        <f>IF(AND(ISTEXT(D41),'[1]Identif. projet &amp; instructions'!$B$7="non"),'[1]Identif. projet &amp; instructions'!$B$8,"")</f>
        <v/>
      </c>
      <c r="B41" s="217"/>
      <c r="C41" s="217"/>
      <c r="D41" s="217"/>
      <c r="E41" s="218"/>
      <c r="F41" s="217"/>
      <c r="G41" s="219"/>
      <c r="H41" s="220" t="str">
        <f t="shared" si="0"/>
        <v/>
      </c>
      <c r="I41" s="219"/>
      <c r="J41" s="221" t="str">
        <f t="shared" si="1"/>
        <v/>
      </c>
      <c r="K41" s="202" t="s">
        <v>156</v>
      </c>
      <c r="L41" s="202"/>
    </row>
    <row r="42" spans="1:12" x14ac:dyDescent="0.4">
      <c r="A42" s="216" t="str">
        <f>IF(AND(ISTEXT(D42),'[1]Identif. projet &amp; instructions'!$B$7="non"),'[1]Identif. projet &amp; instructions'!$B$8,"")</f>
        <v/>
      </c>
      <c r="B42" s="217"/>
      <c r="C42" s="217"/>
      <c r="D42" s="217"/>
      <c r="E42" s="218"/>
      <c r="F42" s="217"/>
      <c r="G42" s="219"/>
      <c r="H42" s="220" t="str">
        <f t="shared" si="0"/>
        <v/>
      </c>
      <c r="I42" s="219"/>
      <c r="J42" s="221" t="str">
        <f t="shared" si="1"/>
        <v/>
      </c>
      <c r="K42" s="202" t="s">
        <v>156</v>
      </c>
      <c r="L42" s="202"/>
    </row>
    <row r="43" spans="1:12" x14ac:dyDescent="0.4">
      <c r="A43" s="216" t="str">
        <f>IF(AND(ISTEXT(D43),'[1]Identif. projet &amp; instructions'!$B$7="non"),'[1]Identif. projet &amp; instructions'!$B$8,"")</f>
        <v/>
      </c>
      <c r="B43" s="217"/>
      <c r="C43" s="217"/>
      <c r="D43" s="217"/>
      <c r="E43" s="218"/>
      <c r="F43" s="217"/>
      <c r="G43" s="219"/>
      <c r="H43" s="220" t="str">
        <f t="shared" si="0"/>
        <v/>
      </c>
      <c r="I43" s="219"/>
      <c r="J43" s="221" t="str">
        <f t="shared" si="1"/>
        <v/>
      </c>
      <c r="K43" s="202" t="s">
        <v>156</v>
      </c>
      <c r="L43" s="202"/>
    </row>
    <row r="44" spans="1:12" x14ac:dyDescent="0.4">
      <c r="A44" s="216" t="str">
        <f>IF(AND(ISTEXT(D44),'[1]Identif. projet &amp; instructions'!$B$7="non"),'[1]Identif. projet &amp; instructions'!$B$8,"")</f>
        <v/>
      </c>
      <c r="B44" s="217"/>
      <c r="C44" s="217"/>
      <c r="D44" s="217"/>
      <c r="E44" s="218"/>
      <c r="F44" s="217"/>
      <c r="G44" s="219"/>
      <c r="H44" s="220" t="str">
        <f t="shared" si="0"/>
        <v/>
      </c>
      <c r="I44" s="219"/>
      <c r="J44" s="221" t="str">
        <f t="shared" si="1"/>
        <v/>
      </c>
      <c r="K44" s="202" t="s">
        <v>156</v>
      </c>
      <c r="L44" s="202"/>
    </row>
    <row r="45" spans="1:12" x14ac:dyDescent="0.4">
      <c r="A45" s="216" t="str">
        <f>IF(AND(ISTEXT(D45),'[1]Identif. projet &amp; instructions'!$B$7="non"),'[1]Identif. projet &amp; instructions'!$B$8,"")</f>
        <v/>
      </c>
      <c r="B45" s="217"/>
      <c r="C45" s="217"/>
      <c r="D45" s="217"/>
      <c r="E45" s="218"/>
      <c r="F45" s="217"/>
      <c r="G45" s="219"/>
      <c r="H45" s="220" t="str">
        <f t="shared" si="0"/>
        <v/>
      </c>
      <c r="I45" s="219"/>
      <c r="J45" s="221" t="str">
        <f t="shared" si="1"/>
        <v/>
      </c>
      <c r="K45" s="202" t="s">
        <v>156</v>
      </c>
      <c r="L45" s="202"/>
    </row>
    <row r="46" spans="1:12" x14ac:dyDescent="0.4">
      <c r="A46" s="216" t="str">
        <f>IF(AND(ISTEXT(D46),'[1]Identif. projet &amp; instructions'!$B$7="non"),'[1]Identif. projet &amp; instructions'!$B$8,"")</f>
        <v/>
      </c>
      <c r="B46" s="217"/>
      <c r="C46" s="217"/>
      <c r="D46" s="217"/>
      <c r="E46" s="218"/>
      <c r="F46" s="217"/>
      <c r="G46" s="219"/>
      <c r="H46" s="220" t="str">
        <f t="shared" si="0"/>
        <v/>
      </c>
      <c r="I46" s="219"/>
      <c r="J46" s="221" t="str">
        <f t="shared" si="1"/>
        <v/>
      </c>
      <c r="K46" s="202" t="s">
        <v>156</v>
      </c>
      <c r="L46" s="202"/>
    </row>
    <row r="47" spans="1:12" x14ac:dyDescent="0.4">
      <c r="A47" s="216" t="str">
        <f>IF(AND(ISTEXT(D47),'[1]Identif. projet &amp; instructions'!$B$7="non"),'[1]Identif. projet &amp; instructions'!$B$8,"")</f>
        <v/>
      </c>
      <c r="B47" s="217"/>
      <c r="C47" s="217"/>
      <c r="D47" s="217"/>
      <c r="E47" s="218"/>
      <c r="F47" s="217"/>
      <c r="G47" s="219"/>
      <c r="H47" s="220" t="str">
        <f t="shared" si="0"/>
        <v/>
      </c>
      <c r="I47" s="219"/>
      <c r="J47" s="221" t="str">
        <f t="shared" si="1"/>
        <v/>
      </c>
      <c r="K47" s="202" t="s">
        <v>156</v>
      </c>
      <c r="L47" s="202"/>
    </row>
    <row r="48" spans="1:12" x14ac:dyDescent="0.4">
      <c r="A48" s="216" t="str">
        <f>IF(AND(ISTEXT(D48),'[1]Identif. projet &amp; instructions'!$B$7="non"),'[1]Identif. projet &amp; instructions'!$B$8,"")</f>
        <v/>
      </c>
      <c r="B48" s="217"/>
      <c r="C48" s="217"/>
      <c r="D48" s="217"/>
      <c r="E48" s="218"/>
      <c r="F48" s="217"/>
      <c r="G48" s="219"/>
      <c r="H48" s="220" t="str">
        <f t="shared" si="0"/>
        <v/>
      </c>
      <c r="I48" s="219"/>
      <c r="J48" s="221" t="str">
        <f t="shared" si="1"/>
        <v/>
      </c>
      <c r="K48" s="202" t="s">
        <v>156</v>
      </c>
      <c r="L48" s="202"/>
    </row>
    <row r="49" spans="1:12" x14ac:dyDescent="0.4">
      <c r="A49" s="216" t="str">
        <f>IF(AND(ISTEXT(D49),'[1]Identif. projet &amp; instructions'!$B$7="non"),'[1]Identif. projet &amp; instructions'!$B$8,"")</f>
        <v/>
      </c>
      <c r="B49" s="217"/>
      <c r="C49" s="217"/>
      <c r="D49" s="217"/>
      <c r="E49" s="218"/>
      <c r="F49" s="217"/>
      <c r="G49" s="219"/>
      <c r="H49" s="220" t="str">
        <f t="shared" si="0"/>
        <v/>
      </c>
      <c r="I49" s="219"/>
      <c r="J49" s="221" t="str">
        <f t="shared" si="1"/>
        <v/>
      </c>
      <c r="K49" s="202" t="s">
        <v>156</v>
      </c>
      <c r="L49" s="202"/>
    </row>
    <row r="50" spans="1:12" x14ac:dyDescent="0.4">
      <c r="A50" s="216" t="str">
        <f>IF(AND(ISTEXT(D50),'[1]Identif. projet &amp; instructions'!$B$7="non"),'[1]Identif. projet &amp; instructions'!$B$8,"")</f>
        <v/>
      </c>
      <c r="B50" s="217"/>
      <c r="C50" s="217"/>
      <c r="D50" s="217"/>
      <c r="E50" s="218"/>
      <c r="F50" s="217"/>
      <c r="G50" s="219"/>
      <c r="H50" s="220" t="str">
        <f t="shared" si="0"/>
        <v/>
      </c>
      <c r="I50" s="219"/>
      <c r="J50" s="221" t="str">
        <f t="shared" si="1"/>
        <v/>
      </c>
      <c r="K50" s="202" t="s">
        <v>156</v>
      </c>
      <c r="L50" s="202"/>
    </row>
    <row r="51" spans="1:12" x14ac:dyDescent="0.4">
      <c r="A51" s="216" t="str">
        <f>IF(AND(ISTEXT(D51),'[1]Identif. projet &amp; instructions'!$B$7="non"),'[1]Identif. projet &amp; instructions'!$B$8,"")</f>
        <v/>
      </c>
      <c r="B51" s="217"/>
      <c r="C51" s="217"/>
      <c r="D51" s="217"/>
      <c r="E51" s="218"/>
      <c r="F51" s="217"/>
      <c r="G51" s="219"/>
      <c r="H51" s="220" t="str">
        <f t="shared" si="0"/>
        <v/>
      </c>
      <c r="I51" s="219"/>
      <c r="J51" s="221" t="str">
        <f t="shared" si="1"/>
        <v/>
      </c>
      <c r="K51" s="202" t="s">
        <v>156</v>
      </c>
      <c r="L51" s="202"/>
    </row>
    <row r="52" spans="1:12" x14ac:dyDescent="0.4">
      <c r="A52" s="216" t="str">
        <f>IF(AND(ISTEXT(D52),'[1]Identif. projet &amp; instructions'!$B$7="non"),'[1]Identif. projet &amp; instructions'!$B$8,"")</f>
        <v/>
      </c>
      <c r="B52" s="217"/>
      <c r="C52" s="217"/>
      <c r="D52" s="217"/>
      <c r="E52" s="218"/>
      <c r="F52" s="217"/>
      <c r="G52" s="219"/>
      <c r="H52" s="220" t="str">
        <f t="shared" si="0"/>
        <v/>
      </c>
      <c r="I52" s="219"/>
      <c r="J52" s="221" t="str">
        <f t="shared" si="1"/>
        <v/>
      </c>
      <c r="K52" s="202" t="s">
        <v>156</v>
      </c>
      <c r="L52" s="202"/>
    </row>
    <row r="53" spans="1:12" x14ac:dyDescent="0.4">
      <c r="A53" s="216" t="str">
        <f>IF(AND(ISTEXT(D53),'[1]Identif. projet &amp; instructions'!$B$7="non"),'[1]Identif. projet &amp; instructions'!$B$8,"")</f>
        <v/>
      </c>
      <c r="B53" s="217"/>
      <c r="C53" s="217"/>
      <c r="D53" s="217"/>
      <c r="E53" s="218"/>
      <c r="F53" s="217"/>
      <c r="G53" s="219"/>
      <c r="H53" s="220" t="str">
        <f t="shared" si="0"/>
        <v/>
      </c>
      <c r="I53" s="219"/>
      <c r="J53" s="221" t="str">
        <f t="shared" si="1"/>
        <v/>
      </c>
      <c r="K53" s="202" t="s">
        <v>156</v>
      </c>
      <c r="L53" s="202"/>
    </row>
    <row r="54" spans="1:12" x14ac:dyDescent="0.4">
      <c r="A54" s="216" t="str">
        <f>IF(AND(ISTEXT(D54),'[1]Identif. projet &amp; instructions'!$B$7="non"),'[1]Identif. projet &amp; instructions'!$B$8,"")</f>
        <v/>
      </c>
      <c r="B54" s="217"/>
      <c r="C54" s="217"/>
      <c r="D54" s="217"/>
      <c r="E54" s="218"/>
      <c r="F54" s="217"/>
      <c r="G54" s="219"/>
      <c r="H54" s="220" t="str">
        <f t="shared" si="0"/>
        <v/>
      </c>
      <c r="I54" s="219"/>
      <c r="J54" s="221" t="str">
        <f t="shared" si="1"/>
        <v/>
      </c>
      <c r="K54" s="202" t="s">
        <v>156</v>
      </c>
      <c r="L54" s="202"/>
    </row>
    <row r="55" spans="1:12" x14ac:dyDescent="0.4">
      <c r="A55" s="216" t="str">
        <f>IF(AND(ISTEXT(D55),'[1]Identif. projet &amp; instructions'!$B$7="non"),'[1]Identif. projet &amp; instructions'!$B$8,"")</f>
        <v/>
      </c>
      <c r="B55" s="217"/>
      <c r="C55" s="217"/>
      <c r="D55" s="217"/>
      <c r="E55" s="218"/>
      <c r="F55" s="217"/>
      <c r="G55" s="219"/>
      <c r="H55" s="220" t="str">
        <f t="shared" si="0"/>
        <v/>
      </c>
      <c r="I55" s="219"/>
      <c r="J55" s="221" t="str">
        <f t="shared" si="1"/>
        <v/>
      </c>
      <c r="K55" s="202" t="s">
        <v>156</v>
      </c>
      <c r="L55" s="202"/>
    </row>
    <row r="56" spans="1:12" x14ac:dyDescent="0.4">
      <c r="A56" s="216" t="str">
        <f>IF(AND(ISTEXT(D56),'[1]Identif. projet &amp; instructions'!$B$7="non"),'[1]Identif. projet &amp; instructions'!$B$8,"")</f>
        <v/>
      </c>
      <c r="B56" s="217"/>
      <c r="C56" s="217"/>
      <c r="D56" s="217"/>
      <c r="E56" s="218"/>
      <c r="F56" s="217"/>
      <c r="G56" s="219"/>
      <c r="H56" s="220" t="str">
        <f t="shared" si="0"/>
        <v/>
      </c>
      <c r="I56" s="219"/>
      <c r="J56" s="221" t="str">
        <f t="shared" si="1"/>
        <v/>
      </c>
      <c r="K56" s="202" t="s">
        <v>156</v>
      </c>
      <c r="L56" s="202"/>
    </row>
    <row r="57" spans="1:12" x14ac:dyDescent="0.4">
      <c r="A57" s="216" t="str">
        <f>IF(AND(ISTEXT(D57),'[1]Identif. projet &amp; instructions'!$B$7="non"),'[1]Identif. projet &amp; instructions'!$B$8,"")</f>
        <v/>
      </c>
      <c r="B57" s="217"/>
      <c r="C57" s="217"/>
      <c r="D57" s="217"/>
      <c r="E57" s="218"/>
      <c r="F57" s="217"/>
      <c r="G57" s="219"/>
      <c r="H57" s="220" t="str">
        <f t="shared" si="0"/>
        <v/>
      </c>
      <c r="I57" s="219"/>
      <c r="J57" s="221" t="str">
        <f t="shared" si="1"/>
        <v/>
      </c>
      <c r="K57" s="202" t="s">
        <v>156</v>
      </c>
      <c r="L57" s="202"/>
    </row>
    <row r="58" spans="1:12" x14ac:dyDescent="0.4">
      <c r="A58" s="216" t="str">
        <f>IF(AND(ISTEXT(D58),'[1]Identif. projet &amp; instructions'!$B$7="non"),'[1]Identif. projet &amp; instructions'!$B$8,"")</f>
        <v/>
      </c>
      <c r="B58" s="217"/>
      <c r="C58" s="217"/>
      <c r="D58" s="217"/>
      <c r="E58" s="218"/>
      <c r="F58" s="217"/>
      <c r="G58" s="219"/>
      <c r="H58" s="220" t="str">
        <f t="shared" si="0"/>
        <v/>
      </c>
      <c r="I58" s="219"/>
      <c r="J58" s="221" t="str">
        <f t="shared" si="1"/>
        <v/>
      </c>
      <c r="K58" s="202" t="s">
        <v>156</v>
      </c>
      <c r="L58" s="202"/>
    </row>
    <row r="59" spans="1:12" x14ac:dyDescent="0.4">
      <c r="A59" s="216" t="str">
        <f>IF(AND(ISTEXT(D59),'[1]Identif. projet &amp; instructions'!$B$7="non"),'[1]Identif. projet &amp; instructions'!$B$8,"")</f>
        <v/>
      </c>
      <c r="B59" s="217"/>
      <c r="C59" s="217"/>
      <c r="D59" s="217"/>
      <c r="E59" s="218"/>
      <c r="F59" s="217"/>
      <c r="G59" s="219"/>
      <c r="H59" s="220" t="str">
        <f t="shared" si="0"/>
        <v/>
      </c>
      <c r="I59" s="219"/>
      <c r="J59" s="221" t="str">
        <f t="shared" si="1"/>
        <v/>
      </c>
      <c r="K59" s="202" t="s">
        <v>156</v>
      </c>
      <c r="L59" s="202"/>
    </row>
    <row r="60" spans="1:12" x14ac:dyDescent="0.4">
      <c r="A60" s="216" t="str">
        <f>IF(AND(ISTEXT(D60),'[1]Identif. projet &amp; instructions'!$B$7="non"),'[1]Identif. projet &amp; instructions'!$B$8,"")</f>
        <v/>
      </c>
      <c r="B60" s="217"/>
      <c r="C60" s="217"/>
      <c r="D60" s="217"/>
      <c r="E60" s="218"/>
      <c r="F60" s="217"/>
      <c r="G60" s="219"/>
      <c r="H60" s="220" t="str">
        <f t="shared" si="0"/>
        <v/>
      </c>
      <c r="I60" s="219"/>
      <c r="J60" s="221" t="str">
        <f t="shared" si="1"/>
        <v/>
      </c>
      <c r="K60" s="202" t="s">
        <v>156</v>
      </c>
      <c r="L60" s="202"/>
    </row>
    <row r="61" spans="1:12" x14ac:dyDescent="0.4">
      <c r="A61" s="216" t="str">
        <f>IF(AND(ISTEXT(D61),'[1]Identif. projet &amp; instructions'!$B$7="non"),'[1]Identif. projet &amp; instructions'!$B$8,"")</f>
        <v/>
      </c>
      <c r="B61" s="217"/>
      <c r="C61" s="217"/>
      <c r="D61" s="217"/>
      <c r="E61" s="218"/>
      <c r="F61" s="217"/>
      <c r="G61" s="219"/>
      <c r="H61" s="220" t="str">
        <f t="shared" si="0"/>
        <v/>
      </c>
      <c r="I61" s="219"/>
      <c r="J61" s="221" t="str">
        <f t="shared" si="1"/>
        <v/>
      </c>
      <c r="K61" s="202" t="s">
        <v>156</v>
      </c>
      <c r="L61" s="202"/>
    </row>
    <row r="62" spans="1:12" x14ac:dyDescent="0.4">
      <c r="A62" s="216" t="str">
        <f>IF(AND(ISTEXT(D62),'[1]Identif. projet &amp; instructions'!$B$7="non"),'[1]Identif. projet &amp; instructions'!$B$8,"")</f>
        <v/>
      </c>
      <c r="B62" s="217"/>
      <c r="C62" s="217"/>
      <c r="D62" s="217"/>
      <c r="E62" s="218"/>
      <c r="F62" s="217"/>
      <c r="G62" s="219"/>
      <c r="H62" s="220" t="str">
        <f t="shared" si="0"/>
        <v/>
      </c>
      <c r="I62" s="219"/>
      <c r="J62" s="221" t="str">
        <f t="shared" si="1"/>
        <v/>
      </c>
      <c r="K62" s="202" t="s">
        <v>156</v>
      </c>
      <c r="L62" s="202"/>
    </row>
    <row r="63" spans="1:12" x14ac:dyDescent="0.4">
      <c r="A63" s="216" t="str">
        <f>IF(AND(ISTEXT(D63),'[1]Identif. projet &amp; instructions'!$B$7="non"),'[1]Identif. projet &amp; instructions'!$B$8,"")</f>
        <v/>
      </c>
      <c r="B63" s="217"/>
      <c r="C63" s="217"/>
      <c r="D63" s="217"/>
      <c r="E63" s="218"/>
      <c r="F63" s="217"/>
      <c r="G63" s="219"/>
      <c r="H63" s="220" t="str">
        <f t="shared" si="0"/>
        <v/>
      </c>
      <c r="I63" s="219"/>
      <c r="J63" s="221" t="str">
        <f t="shared" si="1"/>
        <v/>
      </c>
      <c r="K63" s="202" t="s">
        <v>156</v>
      </c>
      <c r="L63" s="202"/>
    </row>
    <row r="64" spans="1:12" x14ac:dyDescent="0.4">
      <c r="A64" s="216" t="str">
        <f>IF(AND(ISTEXT(D64),'[1]Identif. projet &amp; instructions'!$B$7="non"),'[1]Identif. projet &amp; instructions'!$B$8,"")</f>
        <v/>
      </c>
      <c r="B64" s="217"/>
      <c r="C64" s="217"/>
      <c r="D64" s="217"/>
      <c r="E64" s="218"/>
      <c r="F64" s="217"/>
      <c r="G64" s="219"/>
      <c r="H64" s="220" t="str">
        <f t="shared" si="0"/>
        <v/>
      </c>
      <c r="I64" s="219"/>
      <c r="J64" s="221" t="str">
        <f t="shared" si="1"/>
        <v/>
      </c>
      <c r="K64" s="202" t="s">
        <v>156</v>
      </c>
      <c r="L64" s="202"/>
    </row>
    <row r="65" spans="1:12" x14ac:dyDescent="0.4">
      <c r="A65" s="216" t="str">
        <f>IF(AND(ISTEXT(D65),'[1]Identif. projet &amp; instructions'!$B$7="non"),'[1]Identif. projet &amp; instructions'!$B$8,"")</f>
        <v/>
      </c>
      <c r="B65" s="217"/>
      <c r="C65" s="217"/>
      <c r="D65" s="217"/>
      <c r="E65" s="218"/>
      <c r="F65" s="217"/>
      <c r="G65" s="219"/>
      <c r="H65" s="220" t="str">
        <f t="shared" si="0"/>
        <v/>
      </c>
      <c r="I65" s="219"/>
      <c r="J65" s="221" t="str">
        <f t="shared" si="1"/>
        <v/>
      </c>
      <c r="K65" s="202" t="s">
        <v>156</v>
      </c>
      <c r="L65" s="202"/>
    </row>
    <row r="66" spans="1:12" x14ac:dyDescent="0.4">
      <c r="A66" s="216" t="str">
        <f>IF(AND(ISTEXT(D66),'[1]Identif. projet &amp; instructions'!$B$7="non"),'[1]Identif. projet &amp; instructions'!$B$8,"")</f>
        <v/>
      </c>
      <c r="B66" s="217"/>
      <c r="C66" s="217"/>
      <c r="D66" s="217"/>
      <c r="E66" s="218"/>
      <c r="F66" s="217"/>
      <c r="G66" s="219"/>
      <c r="H66" s="220" t="str">
        <f t="shared" si="0"/>
        <v/>
      </c>
      <c r="I66" s="219"/>
      <c r="J66" s="221" t="str">
        <f t="shared" si="1"/>
        <v/>
      </c>
      <c r="K66" s="202" t="s">
        <v>156</v>
      </c>
      <c r="L66" s="202"/>
    </row>
    <row r="67" spans="1:12" x14ac:dyDescent="0.4">
      <c r="A67" s="216" t="str">
        <f>IF(AND(ISTEXT(D67),'[1]Identif. projet &amp; instructions'!$B$7="non"),'[1]Identif. projet &amp; instructions'!$B$8,"")</f>
        <v/>
      </c>
      <c r="B67" s="217"/>
      <c r="C67" s="217"/>
      <c r="D67" s="217"/>
      <c r="E67" s="218"/>
      <c r="F67" s="217"/>
      <c r="G67" s="219"/>
      <c r="H67" s="220" t="str">
        <f t="shared" ref="H67:H130" si="2">IF(ISBLANK(F67),"",F67/G67)</f>
        <v/>
      </c>
      <c r="I67" s="219"/>
      <c r="J67" s="221" t="str">
        <f t="shared" ref="J67:J130" si="3">IF(ISBLANK(I67),"",H67*I67)</f>
        <v/>
      </c>
      <c r="K67" s="202" t="s">
        <v>156</v>
      </c>
      <c r="L67" s="202"/>
    </row>
    <row r="68" spans="1:12" x14ac:dyDescent="0.4">
      <c r="A68" s="216" t="str">
        <f>IF(AND(ISTEXT(D68),'[1]Identif. projet &amp; instructions'!$B$7="non"),'[1]Identif. projet &amp; instructions'!$B$8,"")</f>
        <v/>
      </c>
      <c r="B68" s="217"/>
      <c r="C68" s="217"/>
      <c r="D68" s="217"/>
      <c r="E68" s="218"/>
      <c r="F68" s="217"/>
      <c r="G68" s="219"/>
      <c r="H68" s="220" t="str">
        <f t="shared" si="2"/>
        <v/>
      </c>
      <c r="I68" s="219"/>
      <c r="J68" s="221" t="str">
        <f t="shared" si="3"/>
        <v/>
      </c>
      <c r="K68" s="202" t="s">
        <v>156</v>
      </c>
      <c r="L68" s="202"/>
    </row>
    <row r="69" spans="1:12" x14ac:dyDescent="0.4">
      <c r="A69" s="216" t="str">
        <f>IF(AND(ISTEXT(D69),'[1]Identif. projet &amp; instructions'!$B$7="non"),'[1]Identif. projet &amp; instructions'!$B$8,"")</f>
        <v/>
      </c>
      <c r="B69" s="217"/>
      <c r="C69" s="217"/>
      <c r="D69" s="217"/>
      <c r="E69" s="218"/>
      <c r="F69" s="217"/>
      <c r="G69" s="219"/>
      <c r="H69" s="220" t="str">
        <f t="shared" si="2"/>
        <v/>
      </c>
      <c r="I69" s="219"/>
      <c r="J69" s="221" t="str">
        <f t="shared" si="3"/>
        <v/>
      </c>
      <c r="K69" s="202" t="s">
        <v>156</v>
      </c>
      <c r="L69" s="202"/>
    </row>
    <row r="70" spans="1:12" x14ac:dyDescent="0.4">
      <c r="A70" s="216" t="str">
        <f>IF(AND(ISTEXT(D70),'[1]Identif. projet &amp; instructions'!$B$7="non"),'[1]Identif. projet &amp; instructions'!$B$8,"")</f>
        <v/>
      </c>
      <c r="B70" s="217"/>
      <c r="C70" s="217"/>
      <c r="D70" s="217"/>
      <c r="E70" s="218"/>
      <c r="F70" s="217"/>
      <c r="G70" s="219"/>
      <c r="H70" s="220" t="str">
        <f t="shared" si="2"/>
        <v/>
      </c>
      <c r="I70" s="219"/>
      <c r="J70" s="221" t="str">
        <f t="shared" si="3"/>
        <v/>
      </c>
      <c r="K70" s="202" t="s">
        <v>156</v>
      </c>
      <c r="L70" s="202"/>
    </row>
    <row r="71" spans="1:12" x14ac:dyDescent="0.4">
      <c r="A71" s="216" t="str">
        <f>IF(AND(ISTEXT(D71),'[1]Identif. projet &amp; instructions'!$B$7="non"),'[1]Identif. projet &amp; instructions'!$B$8,"")</f>
        <v/>
      </c>
      <c r="B71" s="217"/>
      <c r="C71" s="217"/>
      <c r="D71" s="217"/>
      <c r="E71" s="218"/>
      <c r="F71" s="217"/>
      <c r="G71" s="219"/>
      <c r="H71" s="220" t="str">
        <f t="shared" si="2"/>
        <v/>
      </c>
      <c r="I71" s="219"/>
      <c r="J71" s="221" t="str">
        <f t="shared" si="3"/>
        <v/>
      </c>
      <c r="K71" s="202" t="s">
        <v>156</v>
      </c>
      <c r="L71" s="202"/>
    </row>
    <row r="72" spans="1:12" x14ac:dyDescent="0.4">
      <c r="A72" s="216" t="str">
        <f>IF(AND(ISTEXT(D72),'[1]Identif. projet &amp; instructions'!$B$7="non"),'[1]Identif. projet &amp; instructions'!$B$8,"")</f>
        <v/>
      </c>
      <c r="B72" s="217"/>
      <c r="C72" s="217"/>
      <c r="D72" s="217"/>
      <c r="E72" s="218"/>
      <c r="F72" s="217"/>
      <c r="G72" s="219"/>
      <c r="H72" s="220" t="str">
        <f t="shared" si="2"/>
        <v/>
      </c>
      <c r="I72" s="219"/>
      <c r="J72" s="221" t="str">
        <f t="shared" si="3"/>
        <v/>
      </c>
      <c r="K72" s="202" t="s">
        <v>156</v>
      </c>
      <c r="L72" s="202"/>
    </row>
    <row r="73" spans="1:12" x14ac:dyDescent="0.4">
      <c r="A73" s="216" t="str">
        <f>IF(AND(ISTEXT(D73),'[1]Identif. projet &amp; instructions'!$B$7="non"),'[1]Identif. projet &amp; instructions'!$B$8,"")</f>
        <v/>
      </c>
      <c r="B73" s="217"/>
      <c r="C73" s="217"/>
      <c r="D73" s="217"/>
      <c r="E73" s="218"/>
      <c r="F73" s="217"/>
      <c r="G73" s="219"/>
      <c r="H73" s="220" t="str">
        <f t="shared" si="2"/>
        <v/>
      </c>
      <c r="I73" s="219"/>
      <c r="J73" s="221" t="str">
        <f t="shared" si="3"/>
        <v/>
      </c>
      <c r="K73" s="202" t="s">
        <v>156</v>
      </c>
      <c r="L73" s="202"/>
    </row>
    <row r="74" spans="1:12" x14ac:dyDescent="0.4">
      <c r="A74" s="216" t="str">
        <f>IF(AND(ISTEXT(D74),'[1]Identif. projet &amp; instructions'!$B$7="non"),'[1]Identif. projet &amp; instructions'!$B$8,"")</f>
        <v/>
      </c>
      <c r="B74" s="217"/>
      <c r="C74" s="217"/>
      <c r="D74" s="217"/>
      <c r="E74" s="218"/>
      <c r="F74" s="217"/>
      <c r="G74" s="219"/>
      <c r="H74" s="220" t="str">
        <f t="shared" si="2"/>
        <v/>
      </c>
      <c r="I74" s="219"/>
      <c r="J74" s="221" t="str">
        <f t="shared" si="3"/>
        <v/>
      </c>
      <c r="K74" s="202" t="s">
        <v>156</v>
      </c>
      <c r="L74" s="202"/>
    </row>
    <row r="75" spans="1:12" x14ac:dyDescent="0.4">
      <c r="A75" s="216" t="str">
        <f>IF(AND(ISTEXT(D75),'[1]Identif. projet &amp; instructions'!$B$7="non"),'[1]Identif. projet &amp; instructions'!$B$8,"")</f>
        <v/>
      </c>
      <c r="B75" s="217"/>
      <c r="C75" s="217"/>
      <c r="D75" s="217"/>
      <c r="E75" s="218"/>
      <c r="F75" s="217"/>
      <c r="G75" s="219"/>
      <c r="H75" s="220" t="str">
        <f t="shared" si="2"/>
        <v/>
      </c>
      <c r="I75" s="219"/>
      <c r="J75" s="221" t="str">
        <f t="shared" si="3"/>
        <v/>
      </c>
      <c r="K75" s="202" t="s">
        <v>156</v>
      </c>
      <c r="L75" s="202"/>
    </row>
    <row r="76" spans="1:12" x14ac:dyDescent="0.4">
      <c r="A76" s="216" t="str">
        <f>IF(AND(ISTEXT(D76),'[1]Identif. projet &amp; instructions'!$B$7="non"),'[1]Identif. projet &amp; instructions'!$B$8,"")</f>
        <v/>
      </c>
      <c r="B76" s="217"/>
      <c r="C76" s="217"/>
      <c r="D76" s="217"/>
      <c r="E76" s="218"/>
      <c r="F76" s="217"/>
      <c r="G76" s="219"/>
      <c r="H76" s="220" t="str">
        <f t="shared" si="2"/>
        <v/>
      </c>
      <c r="I76" s="219"/>
      <c r="J76" s="221" t="str">
        <f t="shared" si="3"/>
        <v/>
      </c>
      <c r="K76" s="202" t="s">
        <v>156</v>
      </c>
      <c r="L76" s="202"/>
    </row>
    <row r="77" spans="1:12" x14ac:dyDescent="0.4">
      <c r="A77" s="216" t="str">
        <f>IF(AND(ISTEXT(D77),'[1]Identif. projet &amp; instructions'!$B$7="non"),'[1]Identif. projet &amp; instructions'!$B$8,"")</f>
        <v/>
      </c>
      <c r="B77" s="217"/>
      <c r="C77" s="217"/>
      <c r="D77" s="217"/>
      <c r="E77" s="218"/>
      <c r="F77" s="217"/>
      <c r="G77" s="219"/>
      <c r="H77" s="220" t="str">
        <f t="shared" si="2"/>
        <v/>
      </c>
      <c r="I77" s="219"/>
      <c r="J77" s="221" t="str">
        <f t="shared" si="3"/>
        <v/>
      </c>
      <c r="K77" s="202" t="s">
        <v>156</v>
      </c>
      <c r="L77" s="202"/>
    </row>
    <row r="78" spans="1:12" x14ac:dyDescent="0.4">
      <c r="A78" s="216" t="str">
        <f>IF(AND(ISTEXT(D78),'[1]Identif. projet &amp; instructions'!$B$7="non"),'[1]Identif. projet &amp; instructions'!$B$8,"")</f>
        <v/>
      </c>
      <c r="B78" s="217"/>
      <c r="C78" s="217"/>
      <c r="D78" s="217"/>
      <c r="E78" s="218"/>
      <c r="F78" s="217"/>
      <c r="G78" s="219"/>
      <c r="H78" s="220" t="str">
        <f t="shared" si="2"/>
        <v/>
      </c>
      <c r="I78" s="219"/>
      <c r="J78" s="221" t="str">
        <f t="shared" si="3"/>
        <v/>
      </c>
      <c r="K78" s="202" t="s">
        <v>156</v>
      </c>
      <c r="L78" s="202"/>
    </row>
    <row r="79" spans="1:12" x14ac:dyDescent="0.4">
      <c r="A79" s="216" t="str">
        <f>IF(AND(ISTEXT(D79),'[1]Identif. projet &amp; instructions'!$B$7="non"),'[1]Identif. projet &amp; instructions'!$B$8,"")</f>
        <v/>
      </c>
      <c r="B79" s="217"/>
      <c r="C79" s="217"/>
      <c r="D79" s="217"/>
      <c r="E79" s="218"/>
      <c r="F79" s="217"/>
      <c r="G79" s="219"/>
      <c r="H79" s="220" t="str">
        <f t="shared" si="2"/>
        <v/>
      </c>
      <c r="I79" s="219"/>
      <c r="J79" s="221" t="str">
        <f t="shared" si="3"/>
        <v/>
      </c>
      <c r="K79" s="202" t="s">
        <v>156</v>
      </c>
      <c r="L79" s="202"/>
    </row>
    <row r="80" spans="1:12" x14ac:dyDescent="0.4">
      <c r="A80" s="216" t="str">
        <f>IF(AND(ISTEXT(D80),'[1]Identif. projet &amp; instructions'!$B$7="non"),'[1]Identif. projet &amp; instructions'!$B$8,"")</f>
        <v/>
      </c>
      <c r="B80" s="217"/>
      <c r="C80" s="217"/>
      <c r="D80" s="217"/>
      <c r="E80" s="218"/>
      <c r="F80" s="217"/>
      <c r="G80" s="219"/>
      <c r="H80" s="220" t="str">
        <f t="shared" si="2"/>
        <v/>
      </c>
      <c r="I80" s="219"/>
      <c r="J80" s="221" t="str">
        <f t="shared" si="3"/>
        <v/>
      </c>
      <c r="K80" s="202" t="s">
        <v>156</v>
      </c>
      <c r="L80" s="202"/>
    </row>
    <row r="81" spans="1:12" x14ac:dyDescent="0.4">
      <c r="A81" s="216" t="str">
        <f>IF(AND(ISTEXT(D81),'[1]Identif. projet &amp; instructions'!$B$7="non"),'[1]Identif. projet &amp; instructions'!$B$8,"")</f>
        <v/>
      </c>
      <c r="B81" s="217"/>
      <c r="C81" s="217"/>
      <c r="D81" s="217"/>
      <c r="E81" s="218"/>
      <c r="F81" s="217"/>
      <c r="G81" s="219"/>
      <c r="H81" s="220" t="str">
        <f t="shared" si="2"/>
        <v/>
      </c>
      <c r="I81" s="219"/>
      <c r="J81" s="221" t="str">
        <f t="shared" si="3"/>
        <v/>
      </c>
      <c r="K81" s="202" t="s">
        <v>156</v>
      </c>
      <c r="L81" s="202"/>
    </row>
    <row r="82" spans="1:12" x14ac:dyDescent="0.4">
      <c r="A82" s="216" t="str">
        <f>IF(AND(ISTEXT(D82),'[1]Identif. projet &amp; instructions'!$B$7="non"),'[1]Identif. projet &amp; instructions'!$B$8,"")</f>
        <v/>
      </c>
      <c r="B82" s="217"/>
      <c r="C82" s="217"/>
      <c r="D82" s="217"/>
      <c r="E82" s="218"/>
      <c r="F82" s="217"/>
      <c r="G82" s="219"/>
      <c r="H82" s="220" t="str">
        <f t="shared" si="2"/>
        <v/>
      </c>
      <c r="I82" s="219"/>
      <c r="J82" s="221" t="str">
        <f t="shared" si="3"/>
        <v/>
      </c>
      <c r="K82" s="202" t="s">
        <v>156</v>
      </c>
      <c r="L82" s="202"/>
    </row>
    <row r="83" spans="1:12" x14ac:dyDescent="0.4">
      <c r="A83" s="216" t="str">
        <f>IF(AND(ISTEXT(D83),'[1]Identif. projet &amp; instructions'!$B$7="non"),'[1]Identif. projet &amp; instructions'!$B$8,"")</f>
        <v/>
      </c>
      <c r="B83" s="217"/>
      <c r="C83" s="217"/>
      <c r="D83" s="217"/>
      <c r="E83" s="218"/>
      <c r="F83" s="217"/>
      <c r="G83" s="219"/>
      <c r="H83" s="220" t="str">
        <f t="shared" si="2"/>
        <v/>
      </c>
      <c r="I83" s="219"/>
      <c r="J83" s="221" t="str">
        <f t="shared" si="3"/>
        <v/>
      </c>
      <c r="K83" s="202" t="s">
        <v>156</v>
      </c>
      <c r="L83" s="202"/>
    </row>
    <row r="84" spans="1:12" x14ac:dyDescent="0.4">
      <c r="A84" s="216" t="str">
        <f>IF(AND(ISTEXT(D84),'[1]Identif. projet &amp; instructions'!$B$7="non"),'[1]Identif. projet &amp; instructions'!$B$8,"")</f>
        <v/>
      </c>
      <c r="B84" s="217"/>
      <c r="C84" s="217"/>
      <c r="D84" s="217"/>
      <c r="E84" s="218"/>
      <c r="F84" s="217"/>
      <c r="G84" s="219"/>
      <c r="H84" s="220" t="str">
        <f t="shared" si="2"/>
        <v/>
      </c>
      <c r="I84" s="219"/>
      <c r="J84" s="221" t="str">
        <f t="shared" si="3"/>
        <v/>
      </c>
      <c r="K84" s="202" t="s">
        <v>156</v>
      </c>
      <c r="L84" s="202"/>
    </row>
    <row r="85" spans="1:12" x14ac:dyDescent="0.4">
      <c r="A85" s="216" t="str">
        <f>IF(AND(ISTEXT(D85),'[1]Identif. projet &amp; instructions'!$B$7="non"),'[1]Identif. projet &amp; instructions'!$B$8,"")</f>
        <v/>
      </c>
      <c r="B85" s="217"/>
      <c r="C85" s="217"/>
      <c r="D85" s="217"/>
      <c r="E85" s="218"/>
      <c r="F85" s="217"/>
      <c r="G85" s="219"/>
      <c r="H85" s="220" t="str">
        <f t="shared" si="2"/>
        <v/>
      </c>
      <c r="I85" s="219"/>
      <c r="J85" s="221" t="str">
        <f t="shared" si="3"/>
        <v/>
      </c>
      <c r="K85" s="202" t="s">
        <v>156</v>
      </c>
      <c r="L85" s="202"/>
    </row>
    <row r="86" spans="1:12" x14ac:dyDescent="0.4">
      <c r="A86" s="216" t="str">
        <f>IF(AND(ISTEXT(D86),'[1]Identif. projet &amp; instructions'!$B$7="non"),'[1]Identif. projet &amp; instructions'!$B$8,"")</f>
        <v/>
      </c>
      <c r="B86" s="217"/>
      <c r="C86" s="217"/>
      <c r="D86" s="217"/>
      <c r="E86" s="218"/>
      <c r="F86" s="217"/>
      <c r="G86" s="219"/>
      <c r="H86" s="220" t="str">
        <f t="shared" si="2"/>
        <v/>
      </c>
      <c r="I86" s="219"/>
      <c r="J86" s="221" t="str">
        <f t="shared" si="3"/>
        <v/>
      </c>
      <c r="K86" s="202" t="s">
        <v>156</v>
      </c>
      <c r="L86" s="202"/>
    </row>
    <row r="87" spans="1:12" x14ac:dyDescent="0.4">
      <c r="A87" s="216" t="str">
        <f>IF(AND(ISTEXT(D87),'[1]Identif. projet &amp; instructions'!$B$7="non"),'[1]Identif. projet &amp; instructions'!$B$8,"")</f>
        <v/>
      </c>
      <c r="B87" s="217"/>
      <c r="C87" s="217"/>
      <c r="D87" s="217"/>
      <c r="E87" s="218"/>
      <c r="F87" s="217"/>
      <c r="G87" s="219"/>
      <c r="H87" s="220" t="str">
        <f t="shared" si="2"/>
        <v/>
      </c>
      <c r="I87" s="219"/>
      <c r="J87" s="221" t="str">
        <f t="shared" si="3"/>
        <v/>
      </c>
      <c r="K87" s="202" t="s">
        <v>156</v>
      </c>
      <c r="L87" s="202"/>
    </row>
    <row r="88" spans="1:12" x14ac:dyDescent="0.4">
      <c r="A88" s="216" t="str">
        <f>IF(AND(ISTEXT(D88),'[1]Identif. projet &amp; instructions'!$B$7="non"),'[1]Identif. projet &amp; instructions'!$B$8,"")</f>
        <v/>
      </c>
      <c r="B88" s="217"/>
      <c r="C88" s="217"/>
      <c r="D88" s="217"/>
      <c r="E88" s="218"/>
      <c r="F88" s="217"/>
      <c r="G88" s="219"/>
      <c r="H88" s="220" t="str">
        <f t="shared" si="2"/>
        <v/>
      </c>
      <c r="I88" s="219"/>
      <c r="J88" s="221" t="str">
        <f t="shared" si="3"/>
        <v/>
      </c>
      <c r="K88" s="202" t="s">
        <v>156</v>
      </c>
      <c r="L88" s="202"/>
    </row>
    <row r="89" spans="1:12" x14ac:dyDescent="0.4">
      <c r="A89" s="216" t="str">
        <f>IF(AND(ISTEXT(D89),'[1]Identif. projet &amp; instructions'!$B$7="non"),'[1]Identif. projet &amp; instructions'!$B$8,"")</f>
        <v/>
      </c>
      <c r="B89" s="217"/>
      <c r="C89" s="217"/>
      <c r="D89" s="217"/>
      <c r="E89" s="218"/>
      <c r="F89" s="217"/>
      <c r="G89" s="219"/>
      <c r="H89" s="220" t="str">
        <f t="shared" si="2"/>
        <v/>
      </c>
      <c r="I89" s="219"/>
      <c r="J89" s="221" t="str">
        <f t="shared" si="3"/>
        <v/>
      </c>
      <c r="K89" s="202" t="s">
        <v>156</v>
      </c>
      <c r="L89" s="202"/>
    </row>
    <row r="90" spans="1:12" x14ac:dyDescent="0.4">
      <c r="A90" s="216" t="str">
        <f>IF(AND(ISTEXT(D90),'[1]Identif. projet &amp; instructions'!$B$7="non"),'[1]Identif. projet &amp; instructions'!$B$8,"")</f>
        <v/>
      </c>
      <c r="B90" s="217"/>
      <c r="C90" s="217"/>
      <c r="D90" s="217"/>
      <c r="E90" s="218"/>
      <c r="F90" s="217"/>
      <c r="G90" s="219"/>
      <c r="H90" s="220" t="str">
        <f t="shared" si="2"/>
        <v/>
      </c>
      <c r="I90" s="219"/>
      <c r="J90" s="221" t="str">
        <f t="shared" si="3"/>
        <v/>
      </c>
      <c r="K90" s="202" t="s">
        <v>156</v>
      </c>
      <c r="L90" s="202"/>
    </row>
    <row r="91" spans="1:12" x14ac:dyDescent="0.4">
      <c r="A91" s="216" t="str">
        <f>IF(AND(ISTEXT(D91),'[1]Identif. projet &amp; instructions'!$B$7="non"),'[1]Identif. projet &amp; instructions'!$B$8,"")</f>
        <v/>
      </c>
      <c r="B91" s="217"/>
      <c r="C91" s="217"/>
      <c r="D91" s="217"/>
      <c r="E91" s="218"/>
      <c r="F91" s="217"/>
      <c r="G91" s="219"/>
      <c r="H91" s="220" t="str">
        <f t="shared" si="2"/>
        <v/>
      </c>
      <c r="I91" s="219"/>
      <c r="J91" s="221" t="str">
        <f t="shared" si="3"/>
        <v/>
      </c>
      <c r="K91" s="202" t="s">
        <v>156</v>
      </c>
      <c r="L91" s="202"/>
    </row>
    <row r="92" spans="1:12" x14ac:dyDescent="0.4">
      <c r="A92" s="216" t="str">
        <f>IF(AND(ISTEXT(D92),'[1]Identif. projet &amp; instructions'!$B$7="non"),'[1]Identif. projet &amp; instructions'!$B$8,"")</f>
        <v/>
      </c>
      <c r="B92" s="217"/>
      <c r="C92" s="217"/>
      <c r="D92" s="217"/>
      <c r="E92" s="218"/>
      <c r="F92" s="217"/>
      <c r="G92" s="219"/>
      <c r="H92" s="220" t="str">
        <f t="shared" si="2"/>
        <v/>
      </c>
      <c r="I92" s="219"/>
      <c r="J92" s="221" t="str">
        <f t="shared" si="3"/>
        <v/>
      </c>
      <c r="K92" s="202" t="s">
        <v>156</v>
      </c>
      <c r="L92" s="202"/>
    </row>
    <row r="93" spans="1:12" x14ac:dyDescent="0.4">
      <c r="A93" s="216" t="str">
        <f>IF(AND(ISTEXT(D93),'[1]Identif. projet &amp; instructions'!$B$7="non"),'[1]Identif. projet &amp; instructions'!$B$8,"")</f>
        <v/>
      </c>
      <c r="B93" s="217"/>
      <c r="C93" s="217"/>
      <c r="D93" s="217"/>
      <c r="E93" s="218"/>
      <c r="F93" s="217"/>
      <c r="G93" s="219"/>
      <c r="H93" s="220" t="str">
        <f t="shared" si="2"/>
        <v/>
      </c>
      <c r="I93" s="219"/>
      <c r="J93" s="221" t="str">
        <f t="shared" si="3"/>
        <v/>
      </c>
      <c r="K93" s="202" t="s">
        <v>156</v>
      </c>
      <c r="L93" s="202"/>
    </row>
    <row r="94" spans="1:12" x14ac:dyDescent="0.4">
      <c r="A94" s="216" t="str">
        <f>IF(AND(ISTEXT(D94),'[1]Identif. projet &amp; instructions'!$B$7="non"),'[1]Identif. projet &amp; instructions'!$B$8,"")</f>
        <v/>
      </c>
      <c r="B94" s="217"/>
      <c r="C94" s="217"/>
      <c r="D94" s="217"/>
      <c r="E94" s="218"/>
      <c r="F94" s="217"/>
      <c r="G94" s="219"/>
      <c r="H94" s="220" t="str">
        <f t="shared" si="2"/>
        <v/>
      </c>
      <c r="I94" s="219"/>
      <c r="J94" s="221" t="str">
        <f t="shared" si="3"/>
        <v/>
      </c>
      <c r="K94" s="202" t="s">
        <v>156</v>
      </c>
      <c r="L94" s="202"/>
    </row>
    <row r="95" spans="1:12" x14ac:dyDescent="0.4">
      <c r="A95" s="216" t="str">
        <f>IF(AND(ISTEXT(D95),'[1]Identif. projet &amp; instructions'!$B$7="non"),'[1]Identif. projet &amp; instructions'!$B$8,"")</f>
        <v/>
      </c>
      <c r="B95" s="217"/>
      <c r="C95" s="217"/>
      <c r="D95" s="217"/>
      <c r="E95" s="218"/>
      <c r="F95" s="217"/>
      <c r="G95" s="219"/>
      <c r="H95" s="220" t="str">
        <f t="shared" si="2"/>
        <v/>
      </c>
      <c r="I95" s="219"/>
      <c r="J95" s="221" t="str">
        <f t="shared" si="3"/>
        <v/>
      </c>
      <c r="K95" s="202" t="s">
        <v>156</v>
      </c>
      <c r="L95" s="202"/>
    </row>
    <row r="96" spans="1:12" x14ac:dyDescent="0.4">
      <c r="A96" s="216" t="str">
        <f>IF(AND(ISTEXT(D96),'[1]Identif. projet &amp; instructions'!$B$7="non"),'[1]Identif. projet &amp; instructions'!$B$8,"")</f>
        <v/>
      </c>
      <c r="B96" s="217"/>
      <c r="C96" s="217"/>
      <c r="D96" s="217"/>
      <c r="E96" s="218"/>
      <c r="F96" s="217"/>
      <c r="G96" s="219"/>
      <c r="H96" s="220" t="str">
        <f t="shared" si="2"/>
        <v/>
      </c>
      <c r="I96" s="219"/>
      <c r="J96" s="221" t="str">
        <f t="shared" si="3"/>
        <v/>
      </c>
      <c r="K96" s="202" t="s">
        <v>156</v>
      </c>
      <c r="L96" s="202"/>
    </row>
    <row r="97" spans="1:12" x14ac:dyDescent="0.4">
      <c r="A97" s="216" t="str">
        <f>IF(AND(ISTEXT(D97),'[1]Identif. projet &amp; instructions'!$B$7="non"),'[1]Identif. projet &amp; instructions'!$B$8,"")</f>
        <v/>
      </c>
      <c r="B97" s="217"/>
      <c r="C97" s="217"/>
      <c r="D97" s="217"/>
      <c r="E97" s="218"/>
      <c r="F97" s="217"/>
      <c r="G97" s="219"/>
      <c r="H97" s="220" t="str">
        <f t="shared" si="2"/>
        <v/>
      </c>
      <c r="I97" s="219"/>
      <c r="J97" s="221" t="str">
        <f t="shared" si="3"/>
        <v/>
      </c>
      <c r="K97" s="202" t="s">
        <v>156</v>
      </c>
      <c r="L97" s="202"/>
    </row>
    <row r="98" spans="1:12" x14ac:dyDescent="0.4">
      <c r="A98" s="216" t="str">
        <f>IF(AND(ISTEXT(D98),'[1]Identif. projet &amp; instructions'!$B$7="non"),'[1]Identif. projet &amp; instructions'!$B$8,"")</f>
        <v/>
      </c>
      <c r="B98" s="217"/>
      <c r="C98" s="217"/>
      <c r="D98" s="217"/>
      <c r="E98" s="218"/>
      <c r="F98" s="217"/>
      <c r="G98" s="219"/>
      <c r="H98" s="220" t="str">
        <f t="shared" si="2"/>
        <v/>
      </c>
      <c r="I98" s="219"/>
      <c r="J98" s="221" t="str">
        <f t="shared" si="3"/>
        <v/>
      </c>
      <c r="K98" s="202" t="s">
        <v>156</v>
      </c>
      <c r="L98" s="202"/>
    </row>
    <row r="99" spans="1:12" x14ac:dyDescent="0.4">
      <c r="A99" s="216" t="str">
        <f>IF(AND(ISTEXT(D99),'[1]Identif. projet &amp; instructions'!$B$7="non"),'[1]Identif. projet &amp; instructions'!$B$8,"")</f>
        <v/>
      </c>
      <c r="B99" s="217"/>
      <c r="C99" s="217"/>
      <c r="D99" s="217"/>
      <c r="E99" s="218"/>
      <c r="F99" s="217"/>
      <c r="G99" s="219"/>
      <c r="H99" s="220" t="str">
        <f t="shared" si="2"/>
        <v/>
      </c>
      <c r="I99" s="219"/>
      <c r="J99" s="221" t="str">
        <f t="shared" si="3"/>
        <v/>
      </c>
      <c r="K99" s="202" t="s">
        <v>156</v>
      </c>
      <c r="L99" s="202"/>
    </row>
    <row r="100" spans="1:12" x14ac:dyDescent="0.4">
      <c r="A100" s="216" t="str">
        <f>IF(AND(ISTEXT(D100),'[1]Identif. projet &amp; instructions'!$B$7="non"),'[1]Identif. projet &amp; instructions'!$B$8,"")</f>
        <v/>
      </c>
      <c r="B100" s="217"/>
      <c r="C100" s="217"/>
      <c r="D100" s="217"/>
      <c r="E100" s="218"/>
      <c r="F100" s="217"/>
      <c r="G100" s="219"/>
      <c r="H100" s="220" t="str">
        <f t="shared" si="2"/>
        <v/>
      </c>
      <c r="I100" s="219"/>
      <c r="J100" s="221" t="str">
        <f t="shared" si="3"/>
        <v/>
      </c>
      <c r="K100" s="202" t="s">
        <v>156</v>
      </c>
      <c r="L100" s="202"/>
    </row>
    <row r="101" spans="1:12" x14ac:dyDescent="0.4">
      <c r="A101" s="216" t="str">
        <f>IF(AND(ISTEXT(D101),'[1]Identif. projet &amp; instructions'!$B$7="non"),'[1]Identif. projet &amp; instructions'!$B$8,"")</f>
        <v/>
      </c>
      <c r="B101" s="217"/>
      <c r="C101" s="217"/>
      <c r="D101" s="217"/>
      <c r="E101" s="218"/>
      <c r="F101" s="217"/>
      <c r="G101" s="219"/>
      <c r="H101" s="220" t="str">
        <f t="shared" si="2"/>
        <v/>
      </c>
      <c r="I101" s="219"/>
      <c r="J101" s="221" t="str">
        <f t="shared" si="3"/>
        <v/>
      </c>
      <c r="K101" s="202" t="s">
        <v>156</v>
      </c>
      <c r="L101" s="202"/>
    </row>
    <row r="102" spans="1:12" x14ac:dyDescent="0.4">
      <c r="A102" s="216" t="str">
        <f>IF(AND(ISTEXT(D102),'[1]Identif. projet &amp; instructions'!$B$7="non"),'[1]Identif. projet &amp; instructions'!$B$8,"")</f>
        <v/>
      </c>
      <c r="B102" s="217"/>
      <c r="C102" s="217"/>
      <c r="D102" s="217"/>
      <c r="E102" s="218"/>
      <c r="F102" s="217"/>
      <c r="G102" s="219"/>
      <c r="H102" s="220" t="str">
        <f t="shared" si="2"/>
        <v/>
      </c>
      <c r="I102" s="219"/>
      <c r="J102" s="221" t="str">
        <f t="shared" si="3"/>
        <v/>
      </c>
      <c r="K102" s="202" t="s">
        <v>156</v>
      </c>
      <c r="L102" s="202"/>
    </row>
    <row r="103" spans="1:12" x14ac:dyDescent="0.4">
      <c r="A103" s="216" t="str">
        <f>IF(AND(ISTEXT(D103),'[1]Identif. projet &amp; instructions'!$B$7="non"),'[1]Identif. projet &amp; instructions'!$B$8,"")</f>
        <v/>
      </c>
      <c r="B103" s="217"/>
      <c r="C103" s="217"/>
      <c r="D103" s="217"/>
      <c r="E103" s="218"/>
      <c r="F103" s="217"/>
      <c r="G103" s="219"/>
      <c r="H103" s="220" t="str">
        <f t="shared" si="2"/>
        <v/>
      </c>
      <c r="I103" s="219"/>
      <c r="J103" s="221" t="str">
        <f t="shared" si="3"/>
        <v/>
      </c>
      <c r="K103" s="202" t="s">
        <v>156</v>
      </c>
      <c r="L103" s="202"/>
    </row>
    <row r="104" spans="1:12" x14ac:dyDescent="0.4">
      <c r="A104" s="216" t="str">
        <f>IF(AND(ISTEXT(D104),'[1]Identif. projet &amp; instructions'!$B$7="non"),'[1]Identif. projet &amp; instructions'!$B$8,"")</f>
        <v/>
      </c>
      <c r="B104" s="217"/>
      <c r="C104" s="217"/>
      <c r="D104" s="217"/>
      <c r="E104" s="218"/>
      <c r="F104" s="217"/>
      <c r="G104" s="219"/>
      <c r="H104" s="220" t="str">
        <f t="shared" si="2"/>
        <v/>
      </c>
      <c r="I104" s="219"/>
      <c r="J104" s="221" t="str">
        <f t="shared" si="3"/>
        <v/>
      </c>
      <c r="K104" s="202" t="s">
        <v>156</v>
      </c>
      <c r="L104" s="202"/>
    </row>
    <row r="105" spans="1:12" x14ac:dyDescent="0.4">
      <c r="A105" s="216" t="str">
        <f>IF(AND(ISTEXT(D105),'[1]Identif. projet &amp; instructions'!$B$7="non"),'[1]Identif. projet &amp; instructions'!$B$8,"")</f>
        <v/>
      </c>
      <c r="B105" s="217"/>
      <c r="C105" s="217"/>
      <c r="D105" s="217"/>
      <c r="E105" s="218"/>
      <c r="F105" s="217"/>
      <c r="G105" s="219"/>
      <c r="H105" s="220" t="str">
        <f t="shared" si="2"/>
        <v/>
      </c>
      <c r="I105" s="219"/>
      <c r="J105" s="221" t="str">
        <f t="shared" si="3"/>
        <v/>
      </c>
      <c r="K105" s="202" t="s">
        <v>156</v>
      </c>
      <c r="L105" s="202"/>
    </row>
    <row r="106" spans="1:12" x14ac:dyDescent="0.4">
      <c r="A106" s="216" t="str">
        <f>IF(AND(ISTEXT(D106),'[1]Identif. projet &amp; instructions'!$B$7="non"),'[1]Identif. projet &amp; instructions'!$B$8,"")</f>
        <v/>
      </c>
      <c r="B106" s="217"/>
      <c r="C106" s="217"/>
      <c r="D106" s="217"/>
      <c r="E106" s="218"/>
      <c r="F106" s="217"/>
      <c r="G106" s="219"/>
      <c r="H106" s="220" t="str">
        <f t="shared" si="2"/>
        <v/>
      </c>
      <c r="I106" s="219"/>
      <c r="J106" s="221" t="str">
        <f t="shared" si="3"/>
        <v/>
      </c>
      <c r="K106" s="202" t="s">
        <v>156</v>
      </c>
      <c r="L106" s="202"/>
    </row>
    <row r="107" spans="1:12" x14ac:dyDescent="0.4">
      <c r="A107" s="216" t="str">
        <f>IF(AND(ISTEXT(D107),'[1]Identif. projet &amp; instructions'!$B$7="non"),'[1]Identif. projet &amp; instructions'!$B$8,"")</f>
        <v/>
      </c>
      <c r="B107" s="217"/>
      <c r="C107" s="217"/>
      <c r="D107" s="217"/>
      <c r="E107" s="218"/>
      <c r="F107" s="217"/>
      <c r="G107" s="219"/>
      <c r="H107" s="220" t="str">
        <f t="shared" si="2"/>
        <v/>
      </c>
      <c r="I107" s="219"/>
      <c r="J107" s="221" t="str">
        <f t="shared" si="3"/>
        <v/>
      </c>
      <c r="K107" s="202" t="s">
        <v>156</v>
      </c>
      <c r="L107" s="202"/>
    </row>
    <row r="108" spans="1:12" x14ac:dyDescent="0.4">
      <c r="A108" s="216" t="str">
        <f>IF(AND(ISTEXT(D108),'[1]Identif. projet &amp; instructions'!$B$7="non"),'[1]Identif. projet &amp; instructions'!$B$8,"")</f>
        <v/>
      </c>
      <c r="B108" s="217"/>
      <c r="C108" s="217"/>
      <c r="D108" s="217"/>
      <c r="E108" s="218"/>
      <c r="F108" s="217"/>
      <c r="G108" s="219"/>
      <c r="H108" s="220" t="str">
        <f t="shared" si="2"/>
        <v/>
      </c>
      <c r="I108" s="219"/>
      <c r="J108" s="221" t="str">
        <f t="shared" si="3"/>
        <v/>
      </c>
      <c r="K108" s="202" t="s">
        <v>156</v>
      </c>
      <c r="L108" s="202"/>
    </row>
    <row r="109" spans="1:12" x14ac:dyDescent="0.4">
      <c r="A109" s="216" t="str">
        <f>IF(AND(ISTEXT(D109),'[1]Identif. projet &amp; instructions'!$B$7="non"),'[1]Identif. projet &amp; instructions'!$B$8,"")</f>
        <v/>
      </c>
      <c r="B109" s="217"/>
      <c r="C109" s="217"/>
      <c r="D109" s="217"/>
      <c r="E109" s="218"/>
      <c r="F109" s="217"/>
      <c r="G109" s="219"/>
      <c r="H109" s="220" t="str">
        <f t="shared" si="2"/>
        <v/>
      </c>
      <c r="I109" s="219"/>
      <c r="J109" s="221" t="str">
        <f t="shared" si="3"/>
        <v/>
      </c>
      <c r="K109" s="202" t="s">
        <v>156</v>
      </c>
      <c r="L109" s="202"/>
    </row>
    <row r="110" spans="1:12" x14ac:dyDescent="0.4">
      <c r="A110" s="216" t="str">
        <f>IF(AND(ISTEXT(D110),'[1]Identif. projet &amp; instructions'!$B$7="non"),'[1]Identif. projet &amp; instructions'!$B$8,"")</f>
        <v/>
      </c>
      <c r="B110" s="217"/>
      <c r="C110" s="217"/>
      <c r="D110" s="217"/>
      <c r="E110" s="218"/>
      <c r="F110" s="217"/>
      <c r="G110" s="219"/>
      <c r="H110" s="220" t="str">
        <f t="shared" si="2"/>
        <v/>
      </c>
      <c r="I110" s="219"/>
      <c r="J110" s="221" t="str">
        <f t="shared" si="3"/>
        <v/>
      </c>
      <c r="K110" s="202" t="s">
        <v>156</v>
      </c>
      <c r="L110" s="202"/>
    </row>
    <row r="111" spans="1:12" x14ac:dyDescent="0.4">
      <c r="A111" s="216" t="str">
        <f>IF(AND(ISTEXT(D111),'[1]Identif. projet &amp; instructions'!$B$7="non"),'[1]Identif. projet &amp; instructions'!$B$8,"")</f>
        <v/>
      </c>
      <c r="B111" s="217"/>
      <c r="C111" s="217"/>
      <c r="D111" s="217"/>
      <c r="E111" s="218"/>
      <c r="F111" s="217"/>
      <c r="G111" s="219"/>
      <c r="H111" s="220" t="str">
        <f t="shared" si="2"/>
        <v/>
      </c>
      <c r="I111" s="219"/>
      <c r="J111" s="221" t="str">
        <f t="shared" si="3"/>
        <v/>
      </c>
      <c r="K111" s="202" t="s">
        <v>156</v>
      </c>
      <c r="L111" s="202"/>
    </row>
    <row r="112" spans="1:12" x14ac:dyDescent="0.4">
      <c r="A112" s="216" t="str">
        <f>IF(AND(ISTEXT(D112),'[1]Identif. projet &amp; instructions'!$B$7="non"),'[1]Identif. projet &amp; instructions'!$B$8,"")</f>
        <v/>
      </c>
      <c r="B112" s="217"/>
      <c r="C112" s="217"/>
      <c r="D112" s="217"/>
      <c r="E112" s="218"/>
      <c r="F112" s="217"/>
      <c r="G112" s="219"/>
      <c r="H112" s="220" t="str">
        <f t="shared" si="2"/>
        <v/>
      </c>
      <c r="I112" s="219"/>
      <c r="J112" s="221" t="str">
        <f t="shared" si="3"/>
        <v/>
      </c>
      <c r="K112" s="202" t="s">
        <v>156</v>
      </c>
      <c r="L112" s="202"/>
    </row>
    <row r="113" spans="1:12" x14ac:dyDescent="0.4">
      <c r="A113" s="216" t="str">
        <f>IF(AND(ISTEXT(D113),'[1]Identif. projet &amp; instructions'!$B$7="non"),'[1]Identif. projet &amp; instructions'!$B$8,"")</f>
        <v/>
      </c>
      <c r="B113" s="217"/>
      <c r="C113" s="217"/>
      <c r="D113" s="217"/>
      <c r="E113" s="218"/>
      <c r="F113" s="217"/>
      <c r="G113" s="219"/>
      <c r="H113" s="220" t="str">
        <f t="shared" si="2"/>
        <v/>
      </c>
      <c r="I113" s="219"/>
      <c r="J113" s="221" t="str">
        <f t="shared" si="3"/>
        <v/>
      </c>
      <c r="K113" s="202" t="s">
        <v>156</v>
      </c>
      <c r="L113" s="202"/>
    </row>
    <row r="114" spans="1:12" x14ac:dyDescent="0.4">
      <c r="A114" s="216" t="str">
        <f>IF(AND(ISTEXT(D114),'[1]Identif. projet &amp; instructions'!$B$7="non"),'[1]Identif. projet &amp; instructions'!$B$8,"")</f>
        <v/>
      </c>
      <c r="B114" s="217"/>
      <c r="C114" s="217"/>
      <c r="D114" s="217"/>
      <c r="E114" s="218"/>
      <c r="F114" s="217"/>
      <c r="G114" s="219"/>
      <c r="H114" s="220" t="str">
        <f t="shared" si="2"/>
        <v/>
      </c>
      <c r="I114" s="219"/>
      <c r="J114" s="221" t="str">
        <f t="shared" si="3"/>
        <v/>
      </c>
      <c r="K114" s="202" t="s">
        <v>156</v>
      </c>
      <c r="L114" s="202"/>
    </row>
    <row r="115" spans="1:12" x14ac:dyDescent="0.4">
      <c r="A115" s="216" t="str">
        <f>IF(AND(ISTEXT(D115),'[1]Identif. projet &amp; instructions'!$B$7="non"),'[1]Identif. projet &amp; instructions'!$B$8,"")</f>
        <v/>
      </c>
      <c r="B115" s="217"/>
      <c r="C115" s="217"/>
      <c r="D115" s="217"/>
      <c r="E115" s="218"/>
      <c r="F115" s="217"/>
      <c r="G115" s="219"/>
      <c r="H115" s="220" t="str">
        <f t="shared" si="2"/>
        <v/>
      </c>
      <c r="I115" s="219"/>
      <c r="J115" s="221" t="str">
        <f t="shared" si="3"/>
        <v/>
      </c>
      <c r="K115" s="202" t="s">
        <v>156</v>
      </c>
      <c r="L115" s="202"/>
    </row>
    <row r="116" spans="1:12" x14ac:dyDescent="0.4">
      <c r="A116" s="216" t="str">
        <f>IF(AND(ISTEXT(D116),'[1]Identif. projet &amp; instructions'!$B$7="non"),'[1]Identif. projet &amp; instructions'!$B$8,"")</f>
        <v/>
      </c>
      <c r="B116" s="217"/>
      <c r="C116" s="217"/>
      <c r="D116" s="217"/>
      <c r="E116" s="218"/>
      <c r="F116" s="217"/>
      <c r="G116" s="219"/>
      <c r="H116" s="220" t="str">
        <f t="shared" si="2"/>
        <v/>
      </c>
      <c r="I116" s="219"/>
      <c r="J116" s="221" t="str">
        <f t="shared" si="3"/>
        <v/>
      </c>
      <c r="K116" s="202" t="s">
        <v>156</v>
      </c>
      <c r="L116" s="202"/>
    </row>
    <row r="117" spans="1:12" x14ac:dyDescent="0.4">
      <c r="A117" s="216" t="str">
        <f>IF(AND(ISTEXT(D117),'[1]Identif. projet &amp; instructions'!$B$7="non"),'[1]Identif. projet &amp; instructions'!$B$8,"")</f>
        <v/>
      </c>
      <c r="B117" s="217"/>
      <c r="C117" s="217"/>
      <c r="D117" s="217"/>
      <c r="E117" s="218"/>
      <c r="F117" s="217"/>
      <c r="G117" s="219"/>
      <c r="H117" s="220" t="str">
        <f t="shared" si="2"/>
        <v/>
      </c>
      <c r="I117" s="219"/>
      <c r="J117" s="221" t="str">
        <f t="shared" si="3"/>
        <v/>
      </c>
      <c r="K117" s="202" t="s">
        <v>156</v>
      </c>
      <c r="L117" s="202"/>
    </row>
    <row r="118" spans="1:12" x14ac:dyDescent="0.4">
      <c r="A118" s="216" t="str">
        <f>IF(AND(ISTEXT(D118),'[1]Identif. projet &amp; instructions'!$B$7="non"),'[1]Identif. projet &amp; instructions'!$B$8,"")</f>
        <v/>
      </c>
      <c r="B118" s="217"/>
      <c r="C118" s="217"/>
      <c r="D118" s="217"/>
      <c r="E118" s="218"/>
      <c r="F118" s="217"/>
      <c r="G118" s="219"/>
      <c r="H118" s="220" t="str">
        <f t="shared" si="2"/>
        <v/>
      </c>
      <c r="I118" s="219"/>
      <c r="J118" s="221" t="str">
        <f t="shared" si="3"/>
        <v/>
      </c>
      <c r="K118" s="202" t="s">
        <v>156</v>
      </c>
      <c r="L118" s="202"/>
    </row>
    <row r="119" spans="1:12" x14ac:dyDescent="0.4">
      <c r="A119" s="216" t="str">
        <f>IF(AND(ISTEXT(D119),'[1]Identif. projet &amp; instructions'!$B$7="non"),'[1]Identif. projet &amp; instructions'!$B$8,"")</f>
        <v/>
      </c>
      <c r="B119" s="217"/>
      <c r="C119" s="217"/>
      <c r="D119" s="217"/>
      <c r="E119" s="218"/>
      <c r="F119" s="217"/>
      <c r="G119" s="219"/>
      <c r="H119" s="220" t="str">
        <f t="shared" si="2"/>
        <v/>
      </c>
      <c r="I119" s="219"/>
      <c r="J119" s="221" t="str">
        <f t="shared" si="3"/>
        <v/>
      </c>
      <c r="K119" s="202" t="s">
        <v>156</v>
      </c>
      <c r="L119" s="202"/>
    </row>
    <row r="120" spans="1:12" x14ac:dyDescent="0.4">
      <c r="A120" s="216" t="str">
        <f>IF(AND(ISTEXT(D120),'[1]Identif. projet &amp; instructions'!$B$7="non"),'[1]Identif. projet &amp; instructions'!$B$8,"")</f>
        <v/>
      </c>
      <c r="B120" s="217"/>
      <c r="C120" s="217"/>
      <c r="D120" s="217"/>
      <c r="E120" s="218"/>
      <c r="F120" s="217"/>
      <c r="G120" s="219"/>
      <c r="H120" s="220" t="str">
        <f t="shared" si="2"/>
        <v/>
      </c>
      <c r="I120" s="219"/>
      <c r="J120" s="221" t="str">
        <f t="shared" si="3"/>
        <v/>
      </c>
      <c r="K120" s="202" t="s">
        <v>156</v>
      </c>
      <c r="L120" s="202"/>
    </row>
    <row r="121" spans="1:12" x14ac:dyDescent="0.4">
      <c r="A121" s="216" t="str">
        <f>IF(AND(ISTEXT(D121),'[1]Identif. projet &amp; instructions'!$B$7="non"),'[1]Identif. projet &amp; instructions'!$B$8,"")</f>
        <v/>
      </c>
      <c r="B121" s="217"/>
      <c r="C121" s="217"/>
      <c r="D121" s="217"/>
      <c r="E121" s="218"/>
      <c r="F121" s="217"/>
      <c r="G121" s="219"/>
      <c r="H121" s="220" t="str">
        <f t="shared" si="2"/>
        <v/>
      </c>
      <c r="I121" s="219"/>
      <c r="J121" s="221" t="str">
        <f t="shared" si="3"/>
        <v/>
      </c>
      <c r="K121" s="202" t="s">
        <v>156</v>
      </c>
      <c r="L121" s="202"/>
    </row>
    <row r="122" spans="1:12" x14ac:dyDescent="0.4">
      <c r="A122" s="216" t="str">
        <f>IF(AND(ISTEXT(D122),'[1]Identif. projet &amp; instructions'!$B$7="non"),'[1]Identif. projet &amp; instructions'!$B$8,"")</f>
        <v/>
      </c>
      <c r="B122" s="217"/>
      <c r="C122" s="217"/>
      <c r="D122" s="217"/>
      <c r="E122" s="218"/>
      <c r="F122" s="217"/>
      <c r="G122" s="219"/>
      <c r="H122" s="220" t="str">
        <f t="shared" si="2"/>
        <v/>
      </c>
      <c r="I122" s="219"/>
      <c r="J122" s="221" t="str">
        <f t="shared" si="3"/>
        <v/>
      </c>
      <c r="K122" s="202" t="s">
        <v>156</v>
      </c>
      <c r="L122" s="202"/>
    </row>
    <row r="123" spans="1:12" x14ac:dyDescent="0.4">
      <c r="A123" s="216" t="str">
        <f>IF(AND(ISTEXT(D123),'[1]Identif. projet &amp; instructions'!$B$7="non"),'[1]Identif. projet &amp; instructions'!$B$8,"")</f>
        <v/>
      </c>
      <c r="B123" s="217"/>
      <c r="C123" s="217"/>
      <c r="D123" s="217"/>
      <c r="E123" s="218"/>
      <c r="F123" s="217"/>
      <c r="G123" s="219"/>
      <c r="H123" s="220" t="str">
        <f t="shared" si="2"/>
        <v/>
      </c>
      <c r="I123" s="219"/>
      <c r="J123" s="221" t="str">
        <f t="shared" si="3"/>
        <v/>
      </c>
      <c r="K123" s="202" t="s">
        <v>156</v>
      </c>
      <c r="L123" s="202"/>
    </row>
    <row r="124" spans="1:12" x14ac:dyDescent="0.4">
      <c r="A124" s="216" t="str">
        <f>IF(AND(ISTEXT(D124),'[1]Identif. projet &amp; instructions'!$B$7="non"),'[1]Identif. projet &amp; instructions'!$B$8,"")</f>
        <v/>
      </c>
      <c r="B124" s="217"/>
      <c r="C124" s="217"/>
      <c r="D124" s="217"/>
      <c r="E124" s="218"/>
      <c r="F124" s="217"/>
      <c r="G124" s="219"/>
      <c r="H124" s="220" t="str">
        <f t="shared" si="2"/>
        <v/>
      </c>
      <c r="I124" s="219"/>
      <c r="J124" s="221" t="str">
        <f t="shared" si="3"/>
        <v/>
      </c>
      <c r="K124" s="202" t="s">
        <v>156</v>
      </c>
      <c r="L124" s="202"/>
    </row>
    <row r="125" spans="1:12" x14ac:dyDescent="0.4">
      <c r="A125" s="216" t="str">
        <f>IF(AND(ISTEXT(D125),'[1]Identif. projet &amp; instructions'!$B$7="non"),'[1]Identif. projet &amp; instructions'!$B$8,"")</f>
        <v/>
      </c>
      <c r="B125" s="217"/>
      <c r="C125" s="217"/>
      <c r="D125" s="217"/>
      <c r="E125" s="218"/>
      <c r="F125" s="217"/>
      <c r="G125" s="219"/>
      <c r="H125" s="220" t="str">
        <f t="shared" si="2"/>
        <v/>
      </c>
      <c r="I125" s="219"/>
      <c r="J125" s="221" t="str">
        <f t="shared" si="3"/>
        <v/>
      </c>
      <c r="K125" s="202" t="s">
        <v>156</v>
      </c>
      <c r="L125" s="202"/>
    </row>
    <row r="126" spans="1:12" x14ac:dyDescent="0.4">
      <c r="A126" s="216" t="str">
        <f>IF(AND(ISTEXT(D126),'[1]Identif. projet &amp; instructions'!$B$7="non"),'[1]Identif. projet &amp; instructions'!$B$8,"")</f>
        <v/>
      </c>
      <c r="B126" s="217"/>
      <c r="C126" s="217"/>
      <c r="D126" s="217"/>
      <c r="E126" s="218"/>
      <c r="F126" s="217"/>
      <c r="G126" s="219"/>
      <c r="H126" s="220" t="str">
        <f t="shared" si="2"/>
        <v/>
      </c>
      <c r="I126" s="219"/>
      <c r="J126" s="221" t="str">
        <f t="shared" si="3"/>
        <v/>
      </c>
      <c r="K126" s="202" t="s">
        <v>156</v>
      </c>
      <c r="L126" s="202"/>
    </row>
    <row r="127" spans="1:12" x14ac:dyDescent="0.4">
      <c r="A127" s="216" t="str">
        <f>IF(AND(ISTEXT(D127),'[1]Identif. projet &amp; instructions'!$B$7="non"),'[1]Identif. projet &amp; instructions'!$B$8,"")</f>
        <v/>
      </c>
      <c r="B127" s="217"/>
      <c r="C127" s="217"/>
      <c r="D127" s="217"/>
      <c r="E127" s="218"/>
      <c r="F127" s="217"/>
      <c r="G127" s="219"/>
      <c r="H127" s="220" t="str">
        <f t="shared" si="2"/>
        <v/>
      </c>
      <c r="I127" s="219"/>
      <c r="J127" s="221" t="str">
        <f t="shared" si="3"/>
        <v/>
      </c>
      <c r="K127" s="202" t="s">
        <v>156</v>
      </c>
      <c r="L127" s="202"/>
    </row>
    <row r="128" spans="1:12" x14ac:dyDescent="0.4">
      <c r="A128" s="216" t="str">
        <f>IF(AND(ISTEXT(D128),'[1]Identif. projet &amp; instructions'!$B$7="non"),'[1]Identif. projet &amp; instructions'!$B$8,"")</f>
        <v/>
      </c>
      <c r="B128" s="217"/>
      <c r="C128" s="217"/>
      <c r="D128" s="217"/>
      <c r="E128" s="218"/>
      <c r="F128" s="217"/>
      <c r="G128" s="219"/>
      <c r="H128" s="220" t="str">
        <f t="shared" si="2"/>
        <v/>
      </c>
      <c r="I128" s="219"/>
      <c r="J128" s="221" t="str">
        <f t="shared" si="3"/>
        <v/>
      </c>
      <c r="K128" s="202" t="s">
        <v>156</v>
      </c>
      <c r="L128" s="202"/>
    </row>
    <row r="129" spans="1:12" x14ac:dyDescent="0.4">
      <c r="A129" s="216" t="str">
        <f>IF(AND(ISTEXT(D129),'[1]Identif. projet &amp; instructions'!$B$7="non"),'[1]Identif. projet &amp; instructions'!$B$8,"")</f>
        <v/>
      </c>
      <c r="B129" s="217"/>
      <c r="C129" s="217"/>
      <c r="D129" s="217"/>
      <c r="E129" s="218"/>
      <c r="F129" s="217"/>
      <c r="G129" s="219"/>
      <c r="H129" s="220" t="str">
        <f t="shared" si="2"/>
        <v/>
      </c>
      <c r="I129" s="219"/>
      <c r="J129" s="221" t="str">
        <f t="shared" si="3"/>
        <v/>
      </c>
      <c r="K129" s="202" t="s">
        <v>156</v>
      </c>
      <c r="L129" s="202"/>
    </row>
    <row r="130" spans="1:12" x14ac:dyDescent="0.4">
      <c r="A130" s="216" t="str">
        <f>IF(AND(ISTEXT(D130),'[1]Identif. projet &amp; instructions'!$B$7="non"),'[1]Identif. projet &amp; instructions'!$B$8,"")</f>
        <v/>
      </c>
      <c r="B130" s="217"/>
      <c r="C130" s="217"/>
      <c r="D130" s="217"/>
      <c r="E130" s="218"/>
      <c r="F130" s="217"/>
      <c r="G130" s="219"/>
      <c r="H130" s="220" t="str">
        <f t="shared" si="2"/>
        <v/>
      </c>
      <c r="I130" s="219"/>
      <c r="J130" s="221" t="str">
        <f t="shared" si="3"/>
        <v/>
      </c>
      <c r="K130" s="202" t="s">
        <v>156</v>
      </c>
      <c r="L130" s="202"/>
    </row>
    <row r="131" spans="1:12" x14ac:dyDescent="0.4">
      <c r="A131" s="216" t="str">
        <f>IF(AND(ISTEXT(D131),'[1]Identif. projet &amp; instructions'!$B$7="non"),'[1]Identif. projet &amp; instructions'!$B$8,"")</f>
        <v/>
      </c>
      <c r="B131" s="217"/>
      <c r="C131" s="217"/>
      <c r="D131" s="217"/>
      <c r="E131" s="218"/>
      <c r="F131" s="217"/>
      <c r="G131" s="219"/>
      <c r="H131" s="220" t="str">
        <f t="shared" ref="H131:H194" si="4">IF(ISBLANK(F131),"",F131/G131)</f>
        <v/>
      </c>
      <c r="I131" s="219"/>
      <c r="J131" s="221" t="str">
        <f t="shared" ref="J131:J194" si="5">IF(ISBLANK(I131),"",H131*I131)</f>
        <v/>
      </c>
      <c r="K131" s="202" t="s">
        <v>156</v>
      </c>
      <c r="L131" s="202"/>
    </row>
    <row r="132" spans="1:12" x14ac:dyDescent="0.4">
      <c r="A132" s="216" t="str">
        <f>IF(AND(ISTEXT(D132),'[1]Identif. projet &amp; instructions'!$B$7="non"),'[1]Identif. projet &amp; instructions'!$B$8,"")</f>
        <v/>
      </c>
      <c r="B132" s="217"/>
      <c r="C132" s="217"/>
      <c r="D132" s="217"/>
      <c r="E132" s="218"/>
      <c r="F132" s="217"/>
      <c r="G132" s="219"/>
      <c r="H132" s="220" t="str">
        <f t="shared" si="4"/>
        <v/>
      </c>
      <c r="I132" s="219"/>
      <c r="J132" s="221" t="str">
        <f t="shared" si="5"/>
        <v/>
      </c>
      <c r="K132" s="202" t="s">
        <v>156</v>
      </c>
      <c r="L132" s="202"/>
    </row>
    <row r="133" spans="1:12" x14ac:dyDescent="0.4">
      <c r="A133" s="216" t="str">
        <f>IF(AND(ISTEXT(D133),'[1]Identif. projet &amp; instructions'!$B$7="non"),'[1]Identif. projet &amp; instructions'!$B$8,"")</f>
        <v/>
      </c>
      <c r="B133" s="217"/>
      <c r="C133" s="217"/>
      <c r="D133" s="217"/>
      <c r="E133" s="218"/>
      <c r="F133" s="217"/>
      <c r="G133" s="219"/>
      <c r="H133" s="220" t="str">
        <f t="shared" si="4"/>
        <v/>
      </c>
      <c r="I133" s="219"/>
      <c r="J133" s="221" t="str">
        <f t="shared" si="5"/>
        <v/>
      </c>
      <c r="K133" s="202" t="s">
        <v>156</v>
      </c>
      <c r="L133" s="202"/>
    </row>
    <row r="134" spans="1:12" x14ac:dyDescent="0.4">
      <c r="A134" s="216" t="str">
        <f>IF(AND(ISTEXT(D134),'[1]Identif. projet &amp; instructions'!$B$7="non"),'[1]Identif. projet &amp; instructions'!$B$8,"")</f>
        <v/>
      </c>
      <c r="B134" s="217"/>
      <c r="C134" s="217"/>
      <c r="D134" s="217"/>
      <c r="E134" s="218"/>
      <c r="F134" s="217"/>
      <c r="G134" s="219"/>
      <c r="H134" s="220" t="str">
        <f t="shared" si="4"/>
        <v/>
      </c>
      <c r="I134" s="219"/>
      <c r="J134" s="221" t="str">
        <f t="shared" si="5"/>
        <v/>
      </c>
      <c r="K134" s="202" t="s">
        <v>156</v>
      </c>
      <c r="L134" s="202"/>
    </row>
    <row r="135" spans="1:12" x14ac:dyDescent="0.4">
      <c r="A135" s="216" t="str">
        <f>IF(AND(ISTEXT(D135),'[1]Identif. projet &amp; instructions'!$B$7="non"),'[1]Identif. projet &amp; instructions'!$B$8,"")</f>
        <v/>
      </c>
      <c r="B135" s="217"/>
      <c r="C135" s="217"/>
      <c r="D135" s="217"/>
      <c r="E135" s="218"/>
      <c r="F135" s="217"/>
      <c r="G135" s="219"/>
      <c r="H135" s="220" t="str">
        <f t="shared" si="4"/>
        <v/>
      </c>
      <c r="I135" s="219"/>
      <c r="J135" s="221" t="str">
        <f t="shared" si="5"/>
        <v/>
      </c>
      <c r="K135" s="202" t="s">
        <v>156</v>
      </c>
      <c r="L135" s="202"/>
    </row>
    <row r="136" spans="1:12" x14ac:dyDescent="0.4">
      <c r="A136" s="216" t="str">
        <f>IF(AND(ISTEXT(D136),'[1]Identif. projet &amp; instructions'!$B$7="non"),'[1]Identif. projet &amp; instructions'!$B$8,"")</f>
        <v/>
      </c>
      <c r="B136" s="217"/>
      <c r="C136" s="217"/>
      <c r="D136" s="217"/>
      <c r="E136" s="218"/>
      <c r="F136" s="217"/>
      <c r="G136" s="219"/>
      <c r="H136" s="220" t="str">
        <f t="shared" si="4"/>
        <v/>
      </c>
      <c r="I136" s="219"/>
      <c r="J136" s="221" t="str">
        <f t="shared" si="5"/>
        <v/>
      </c>
      <c r="K136" s="202" t="s">
        <v>156</v>
      </c>
      <c r="L136" s="202"/>
    </row>
    <row r="137" spans="1:12" x14ac:dyDescent="0.4">
      <c r="A137" s="216" t="str">
        <f>IF(AND(ISTEXT(D137),'[1]Identif. projet &amp; instructions'!$B$7="non"),'[1]Identif. projet &amp; instructions'!$B$8,"")</f>
        <v/>
      </c>
      <c r="B137" s="217"/>
      <c r="C137" s="217"/>
      <c r="D137" s="217"/>
      <c r="E137" s="218"/>
      <c r="F137" s="217"/>
      <c r="G137" s="219"/>
      <c r="H137" s="220" t="str">
        <f t="shared" si="4"/>
        <v/>
      </c>
      <c r="I137" s="219"/>
      <c r="J137" s="221" t="str">
        <f t="shared" si="5"/>
        <v/>
      </c>
      <c r="K137" s="202" t="s">
        <v>156</v>
      </c>
      <c r="L137" s="202"/>
    </row>
    <row r="138" spans="1:12" x14ac:dyDescent="0.4">
      <c r="A138" s="216" t="str">
        <f>IF(AND(ISTEXT(D138),'[1]Identif. projet &amp; instructions'!$B$7="non"),'[1]Identif. projet &amp; instructions'!$B$8,"")</f>
        <v/>
      </c>
      <c r="B138" s="217"/>
      <c r="C138" s="217"/>
      <c r="D138" s="217"/>
      <c r="E138" s="218"/>
      <c r="F138" s="217"/>
      <c r="G138" s="219"/>
      <c r="H138" s="220" t="str">
        <f t="shared" si="4"/>
        <v/>
      </c>
      <c r="I138" s="219"/>
      <c r="J138" s="221" t="str">
        <f t="shared" si="5"/>
        <v/>
      </c>
      <c r="K138" s="202" t="s">
        <v>156</v>
      </c>
      <c r="L138" s="202"/>
    </row>
    <row r="139" spans="1:12" x14ac:dyDescent="0.4">
      <c r="A139" s="216" t="str">
        <f>IF(AND(ISTEXT(D139),'[1]Identif. projet &amp; instructions'!$B$7="non"),'[1]Identif. projet &amp; instructions'!$B$8,"")</f>
        <v/>
      </c>
      <c r="B139" s="217"/>
      <c r="C139" s="217"/>
      <c r="D139" s="217"/>
      <c r="E139" s="218"/>
      <c r="F139" s="217"/>
      <c r="G139" s="219"/>
      <c r="H139" s="220" t="str">
        <f t="shared" si="4"/>
        <v/>
      </c>
      <c r="I139" s="219"/>
      <c r="J139" s="221" t="str">
        <f t="shared" si="5"/>
        <v/>
      </c>
      <c r="K139" s="202" t="s">
        <v>156</v>
      </c>
      <c r="L139" s="202"/>
    </row>
    <row r="140" spans="1:12" x14ac:dyDescent="0.4">
      <c r="A140" s="216" t="str">
        <f>IF(AND(ISTEXT(D140),'[1]Identif. projet &amp; instructions'!$B$7="non"),'[1]Identif. projet &amp; instructions'!$B$8,"")</f>
        <v/>
      </c>
      <c r="B140" s="217"/>
      <c r="C140" s="217"/>
      <c r="D140" s="217"/>
      <c r="E140" s="218"/>
      <c r="F140" s="217"/>
      <c r="G140" s="219"/>
      <c r="H140" s="220" t="str">
        <f t="shared" si="4"/>
        <v/>
      </c>
      <c r="I140" s="219"/>
      <c r="J140" s="221" t="str">
        <f t="shared" si="5"/>
        <v/>
      </c>
      <c r="K140" s="202" t="s">
        <v>156</v>
      </c>
      <c r="L140" s="202"/>
    </row>
    <row r="141" spans="1:12" x14ac:dyDescent="0.4">
      <c r="A141" s="216" t="str">
        <f>IF(AND(ISTEXT(D141),'[1]Identif. projet &amp; instructions'!$B$7="non"),'[1]Identif. projet &amp; instructions'!$B$8,"")</f>
        <v/>
      </c>
      <c r="B141" s="217"/>
      <c r="C141" s="217"/>
      <c r="D141" s="217"/>
      <c r="E141" s="218"/>
      <c r="F141" s="217"/>
      <c r="G141" s="219"/>
      <c r="H141" s="220" t="str">
        <f t="shared" si="4"/>
        <v/>
      </c>
      <c r="I141" s="219"/>
      <c r="J141" s="221" t="str">
        <f t="shared" si="5"/>
        <v/>
      </c>
      <c r="K141" s="202" t="s">
        <v>156</v>
      </c>
      <c r="L141" s="202"/>
    </row>
    <row r="142" spans="1:12" x14ac:dyDescent="0.4">
      <c r="A142" s="216" t="str">
        <f>IF(AND(ISTEXT(D142),'[1]Identif. projet &amp; instructions'!$B$7="non"),'[1]Identif. projet &amp; instructions'!$B$8,"")</f>
        <v/>
      </c>
      <c r="B142" s="217"/>
      <c r="C142" s="217"/>
      <c r="D142" s="217"/>
      <c r="E142" s="218"/>
      <c r="F142" s="217"/>
      <c r="G142" s="219"/>
      <c r="H142" s="220" t="str">
        <f t="shared" si="4"/>
        <v/>
      </c>
      <c r="I142" s="219"/>
      <c r="J142" s="221" t="str">
        <f t="shared" si="5"/>
        <v/>
      </c>
      <c r="K142" s="202" t="s">
        <v>156</v>
      </c>
      <c r="L142" s="202"/>
    </row>
    <row r="143" spans="1:12" x14ac:dyDescent="0.4">
      <c r="A143" s="216" t="str">
        <f>IF(AND(ISTEXT(D143),'[1]Identif. projet &amp; instructions'!$B$7="non"),'[1]Identif. projet &amp; instructions'!$B$8,"")</f>
        <v/>
      </c>
      <c r="B143" s="217"/>
      <c r="C143" s="217"/>
      <c r="D143" s="217"/>
      <c r="E143" s="218"/>
      <c r="F143" s="217"/>
      <c r="G143" s="219"/>
      <c r="H143" s="220" t="str">
        <f t="shared" si="4"/>
        <v/>
      </c>
      <c r="I143" s="219"/>
      <c r="J143" s="221" t="str">
        <f t="shared" si="5"/>
        <v/>
      </c>
      <c r="K143" s="202" t="s">
        <v>156</v>
      </c>
      <c r="L143" s="202"/>
    </row>
    <row r="144" spans="1:12" x14ac:dyDescent="0.4">
      <c r="A144" s="216" t="str">
        <f>IF(AND(ISTEXT(D144),'[1]Identif. projet &amp; instructions'!$B$7="non"),'[1]Identif. projet &amp; instructions'!$B$8,"")</f>
        <v/>
      </c>
      <c r="B144" s="217"/>
      <c r="C144" s="217"/>
      <c r="D144" s="217"/>
      <c r="E144" s="218"/>
      <c r="F144" s="217"/>
      <c r="G144" s="219"/>
      <c r="H144" s="220" t="str">
        <f t="shared" si="4"/>
        <v/>
      </c>
      <c r="I144" s="219"/>
      <c r="J144" s="221" t="str">
        <f t="shared" si="5"/>
        <v/>
      </c>
      <c r="K144" s="202" t="s">
        <v>156</v>
      </c>
      <c r="L144" s="202"/>
    </row>
    <row r="145" spans="1:12" x14ac:dyDescent="0.4">
      <c r="A145" s="216" t="str">
        <f>IF(AND(ISTEXT(D145),'[1]Identif. projet &amp; instructions'!$B$7="non"),'[1]Identif. projet &amp; instructions'!$B$8,"")</f>
        <v/>
      </c>
      <c r="B145" s="217"/>
      <c r="C145" s="217"/>
      <c r="D145" s="217"/>
      <c r="E145" s="218"/>
      <c r="F145" s="217"/>
      <c r="G145" s="219"/>
      <c r="H145" s="220" t="str">
        <f t="shared" si="4"/>
        <v/>
      </c>
      <c r="I145" s="219"/>
      <c r="J145" s="221" t="str">
        <f t="shared" si="5"/>
        <v/>
      </c>
      <c r="K145" s="202" t="s">
        <v>156</v>
      </c>
      <c r="L145" s="202"/>
    </row>
    <row r="146" spans="1:12" x14ac:dyDescent="0.4">
      <c r="A146" s="216" t="str">
        <f>IF(AND(ISTEXT(D146),'[1]Identif. projet &amp; instructions'!$B$7="non"),'[1]Identif. projet &amp; instructions'!$B$8,"")</f>
        <v/>
      </c>
      <c r="B146" s="217"/>
      <c r="C146" s="217"/>
      <c r="D146" s="217"/>
      <c r="E146" s="218"/>
      <c r="F146" s="217"/>
      <c r="G146" s="219"/>
      <c r="H146" s="220" t="str">
        <f t="shared" si="4"/>
        <v/>
      </c>
      <c r="I146" s="219"/>
      <c r="J146" s="221" t="str">
        <f t="shared" si="5"/>
        <v/>
      </c>
      <c r="K146" s="202" t="s">
        <v>156</v>
      </c>
      <c r="L146" s="202"/>
    </row>
    <row r="147" spans="1:12" x14ac:dyDescent="0.4">
      <c r="A147" s="216" t="str">
        <f>IF(AND(ISTEXT(D147),'[1]Identif. projet &amp; instructions'!$B$7="non"),'[1]Identif. projet &amp; instructions'!$B$8,"")</f>
        <v/>
      </c>
      <c r="B147" s="217"/>
      <c r="C147" s="217"/>
      <c r="D147" s="217"/>
      <c r="E147" s="218"/>
      <c r="F147" s="217"/>
      <c r="G147" s="219"/>
      <c r="H147" s="220" t="str">
        <f t="shared" si="4"/>
        <v/>
      </c>
      <c r="I147" s="219"/>
      <c r="J147" s="221" t="str">
        <f t="shared" si="5"/>
        <v/>
      </c>
      <c r="K147" s="202" t="s">
        <v>156</v>
      </c>
      <c r="L147" s="202"/>
    </row>
    <row r="148" spans="1:12" x14ac:dyDescent="0.4">
      <c r="A148" s="216" t="str">
        <f>IF(AND(ISTEXT(D148),'[1]Identif. projet &amp; instructions'!$B$7="non"),'[1]Identif. projet &amp; instructions'!$B$8,"")</f>
        <v/>
      </c>
      <c r="B148" s="217"/>
      <c r="C148" s="217"/>
      <c r="D148" s="217"/>
      <c r="E148" s="218"/>
      <c r="F148" s="217"/>
      <c r="G148" s="219"/>
      <c r="H148" s="220" t="str">
        <f t="shared" si="4"/>
        <v/>
      </c>
      <c r="I148" s="219"/>
      <c r="J148" s="221" t="str">
        <f t="shared" si="5"/>
        <v/>
      </c>
      <c r="K148" s="202" t="s">
        <v>156</v>
      </c>
      <c r="L148" s="202"/>
    </row>
    <row r="149" spans="1:12" x14ac:dyDescent="0.4">
      <c r="A149" s="216" t="str">
        <f>IF(AND(ISTEXT(D149),'[1]Identif. projet &amp; instructions'!$B$7="non"),'[1]Identif. projet &amp; instructions'!$B$8,"")</f>
        <v/>
      </c>
      <c r="B149" s="217"/>
      <c r="C149" s="217"/>
      <c r="D149" s="217"/>
      <c r="E149" s="218"/>
      <c r="F149" s="217"/>
      <c r="G149" s="219"/>
      <c r="H149" s="220" t="str">
        <f t="shared" si="4"/>
        <v/>
      </c>
      <c r="I149" s="219"/>
      <c r="J149" s="221" t="str">
        <f t="shared" si="5"/>
        <v/>
      </c>
      <c r="K149" s="202" t="s">
        <v>156</v>
      </c>
      <c r="L149" s="202"/>
    </row>
    <row r="150" spans="1:12" x14ac:dyDescent="0.4">
      <c r="A150" s="216" t="str">
        <f>IF(AND(ISTEXT(D150),'[1]Identif. projet &amp; instructions'!$B$7="non"),'[1]Identif. projet &amp; instructions'!$B$8,"")</f>
        <v/>
      </c>
      <c r="B150" s="217"/>
      <c r="C150" s="217"/>
      <c r="D150" s="217"/>
      <c r="E150" s="218"/>
      <c r="F150" s="217"/>
      <c r="G150" s="219"/>
      <c r="H150" s="220" t="str">
        <f t="shared" si="4"/>
        <v/>
      </c>
      <c r="I150" s="219"/>
      <c r="J150" s="221" t="str">
        <f t="shared" si="5"/>
        <v/>
      </c>
      <c r="K150" s="202" t="s">
        <v>156</v>
      </c>
      <c r="L150" s="202"/>
    </row>
    <row r="151" spans="1:12" x14ac:dyDescent="0.4">
      <c r="A151" s="216" t="str">
        <f>IF(AND(ISTEXT(D151),'[1]Identif. projet &amp; instructions'!$B$7="non"),'[1]Identif. projet &amp; instructions'!$B$8,"")</f>
        <v/>
      </c>
      <c r="B151" s="217"/>
      <c r="C151" s="217"/>
      <c r="D151" s="217"/>
      <c r="E151" s="218"/>
      <c r="F151" s="217"/>
      <c r="G151" s="219"/>
      <c r="H151" s="220" t="str">
        <f t="shared" si="4"/>
        <v/>
      </c>
      <c r="I151" s="219"/>
      <c r="J151" s="221" t="str">
        <f t="shared" si="5"/>
        <v/>
      </c>
      <c r="K151" s="202" t="s">
        <v>156</v>
      </c>
      <c r="L151" s="202"/>
    </row>
    <row r="152" spans="1:12" x14ac:dyDescent="0.4">
      <c r="A152" s="216" t="str">
        <f>IF(AND(ISTEXT(D152),'[1]Identif. projet &amp; instructions'!$B$7="non"),'[1]Identif. projet &amp; instructions'!$B$8,"")</f>
        <v/>
      </c>
      <c r="B152" s="217"/>
      <c r="C152" s="217"/>
      <c r="D152" s="217"/>
      <c r="E152" s="218"/>
      <c r="F152" s="217"/>
      <c r="G152" s="219"/>
      <c r="H152" s="220" t="str">
        <f t="shared" si="4"/>
        <v/>
      </c>
      <c r="I152" s="219"/>
      <c r="J152" s="221" t="str">
        <f t="shared" si="5"/>
        <v/>
      </c>
      <c r="K152" s="202" t="s">
        <v>156</v>
      </c>
      <c r="L152" s="202"/>
    </row>
    <row r="153" spans="1:12" x14ac:dyDescent="0.4">
      <c r="A153" s="216" t="str">
        <f>IF(AND(ISTEXT(D153),'[1]Identif. projet &amp; instructions'!$B$7="non"),'[1]Identif. projet &amp; instructions'!$B$8,"")</f>
        <v/>
      </c>
      <c r="B153" s="217"/>
      <c r="C153" s="217"/>
      <c r="D153" s="217"/>
      <c r="E153" s="218"/>
      <c r="F153" s="217"/>
      <c r="G153" s="219"/>
      <c r="H153" s="220" t="str">
        <f t="shared" si="4"/>
        <v/>
      </c>
      <c r="I153" s="219"/>
      <c r="J153" s="221" t="str">
        <f t="shared" si="5"/>
        <v/>
      </c>
      <c r="K153" s="202" t="s">
        <v>156</v>
      </c>
      <c r="L153" s="202"/>
    </row>
    <row r="154" spans="1:12" x14ac:dyDescent="0.4">
      <c r="A154" s="216" t="str">
        <f>IF(AND(ISTEXT(D154),'[1]Identif. projet &amp; instructions'!$B$7="non"),'[1]Identif. projet &amp; instructions'!$B$8,"")</f>
        <v/>
      </c>
      <c r="B154" s="217"/>
      <c r="C154" s="217"/>
      <c r="D154" s="217"/>
      <c r="E154" s="218"/>
      <c r="F154" s="217"/>
      <c r="G154" s="219"/>
      <c r="H154" s="220" t="str">
        <f t="shared" si="4"/>
        <v/>
      </c>
      <c r="I154" s="219"/>
      <c r="J154" s="221" t="str">
        <f t="shared" si="5"/>
        <v/>
      </c>
      <c r="K154" s="202" t="s">
        <v>156</v>
      </c>
      <c r="L154" s="202"/>
    </row>
    <row r="155" spans="1:12" x14ac:dyDescent="0.4">
      <c r="A155" s="216" t="str">
        <f>IF(AND(ISTEXT(D155),'[1]Identif. projet &amp; instructions'!$B$7="non"),'[1]Identif. projet &amp; instructions'!$B$8,"")</f>
        <v/>
      </c>
      <c r="B155" s="217"/>
      <c r="C155" s="217"/>
      <c r="D155" s="217"/>
      <c r="E155" s="218"/>
      <c r="F155" s="217"/>
      <c r="G155" s="219"/>
      <c r="H155" s="220" t="str">
        <f t="shared" si="4"/>
        <v/>
      </c>
      <c r="I155" s="219"/>
      <c r="J155" s="221" t="str">
        <f t="shared" si="5"/>
        <v/>
      </c>
      <c r="K155" s="202" t="s">
        <v>156</v>
      </c>
      <c r="L155" s="202"/>
    </row>
    <row r="156" spans="1:12" x14ac:dyDescent="0.4">
      <c r="A156" s="216" t="str">
        <f>IF(AND(ISTEXT(D156),'[1]Identif. projet &amp; instructions'!$B$7="non"),'[1]Identif. projet &amp; instructions'!$B$8,"")</f>
        <v/>
      </c>
      <c r="B156" s="217"/>
      <c r="C156" s="217"/>
      <c r="D156" s="217"/>
      <c r="E156" s="218"/>
      <c r="F156" s="217"/>
      <c r="G156" s="219"/>
      <c r="H156" s="220" t="str">
        <f t="shared" si="4"/>
        <v/>
      </c>
      <c r="I156" s="219"/>
      <c r="J156" s="221" t="str">
        <f t="shared" si="5"/>
        <v/>
      </c>
      <c r="K156" s="202" t="s">
        <v>156</v>
      </c>
      <c r="L156" s="202"/>
    </row>
    <row r="157" spans="1:12" x14ac:dyDescent="0.4">
      <c r="A157" s="216" t="str">
        <f>IF(AND(ISTEXT(D157),'[1]Identif. projet &amp; instructions'!$B$7="non"),'[1]Identif. projet &amp; instructions'!$B$8,"")</f>
        <v/>
      </c>
      <c r="B157" s="217"/>
      <c r="C157" s="217"/>
      <c r="D157" s="217"/>
      <c r="E157" s="218"/>
      <c r="F157" s="217"/>
      <c r="G157" s="219"/>
      <c r="H157" s="220" t="str">
        <f t="shared" si="4"/>
        <v/>
      </c>
      <c r="I157" s="219"/>
      <c r="J157" s="221" t="str">
        <f t="shared" si="5"/>
        <v/>
      </c>
      <c r="K157" s="202" t="s">
        <v>156</v>
      </c>
      <c r="L157" s="202"/>
    </row>
    <row r="158" spans="1:12" x14ac:dyDescent="0.4">
      <c r="A158" s="216" t="str">
        <f>IF(AND(ISTEXT(D158),'[1]Identif. projet &amp; instructions'!$B$7="non"),'[1]Identif. projet &amp; instructions'!$B$8,"")</f>
        <v/>
      </c>
      <c r="B158" s="217"/>
      <c r="C158" s="217"/>
      <c r="D158" s="217"/>
      <c r="E158" s="218"/>
      <c r="F158" s="217"/>
      <c r="G158" s="219"/>
      <c r="H158" s="220" t="str">
        <f t="shared" si="4"/>
        <v/>
      </c>
      <c r="I158" s="219"/>
      <c r="J158" s="221" t="str">
        <f t="shared" si="5"/>
        <v/>
      </c>
      <c r="K158" s="202" t="s">
        <v>156</v>
      </c>
      <c r="L158" s="202"/>
    </row>
    <row r="159" spans="1:12" x14ac:dyDescent="0.4">
      <c r="A159" s="216" t="str">
        <f>IF(AND(ISTEXT(D159),'[1]Identif. projet &amp; instructions'!$B$7="non"),'[1]Identif. projet &amp; instructions'!$B$8,"")</f>
        <v/>
      </c>
      <c r="B159" s="217"/>
      <c r="C159" s="217"/>
      <c r="D159" s="217"/>
      <c r="E159" s="218"/>
      <c r="F159" s="217"/>
      <c r="G159" s="219"/>
      <c r="H159" s="220" t="str">
        <f t="shared" si="4"/>
        <v/>
      </c>
      <c r="I159" s="219"/>
      <c r="J159" s="221" t="str">
        <f t="shared" si="5"/>
        <v/>
      </c>
      <c r="K159" s="202" t="s">
        <v>156</v>
      </c>
      <c r="L159" s="202"/>
    </row>
    <row r="160" spans="1:12" x14ac:dyDescent="0.4">
      <c r="A160" s="216" t="str">
        <f>IF(AND(ISTEXT(D160),'[1]Identif. projet &amp; instructions'!$B$7="non"),'[1]Identif. projet &amp; instructions'!$B$8,"")</f>
        <v/>
      </c>
      <c r="B160" s="217"/>
      <c r="C160" s="217"/>
      <c r="D160" s="217"/>
      <c r="E160" s="218"/>
      <c r="F160" s="217"/>
      <c r="G160" s="219"/>
      <c r="H160" s="220" t="str">
        <f t="shared" si="4"/>
        <v/>
      </c>
      <c r="I160" s="219"/>
      <c r="J160" s="221" t="str">
        <f t="shared" si="5"/>
        <v/>
      </c>
      <c r="K160" s="202" t="s">
        <v>156</v>
      </c>
      <c r="L160" s="202"/>
    </row>
    <row r="161" spans="1:12" x14ac:dyDescent="0.4">
      <c r="A161" s="216" t="str">
        <f>IF(AND(ISTEXT(D161),'[1]Identif. projet &amp; instructions'!$B$7="non"),'[1]Identif. projet &amp; instructions'!$B$8,"")</f>
        <v/>
      </c>
      <c r="B161" s="217"/>
      <c r="C161" s="217"/>
      <c r="D161" s="217"/>
      <c r="E161" s="218"/>
      <c r="F161" s="217"/>
      <c r="G161" s="219"/>
      <c r="H161" s="220" t="str">
        <f t="shared" si="4"/>
        <v/>
      </c>
      <c r="I161" s="219"/>
      <c r="J161" s="221" t="str">
        <f t="shared" si="5"/>
        <v/>
      </c>
      <c r="K161" s="202" t="s">
        <v>156</v>
      </c>
      <c r="L161" s="202"/>
    </row>
    <row r="162" spans="1:12" x14ac:dyDescent="0.4">
      <c r="A162" s="216" t="str">
        <f>IF(AND(ISTEXT(D162),'[1]Identif. projet &amp; instructions'!$B$7="non"),'[1]Identif. projet &amp; instructions'!$B$8,"")</f>
        <v/>
      </c>
      <c r="B162" s="217"/>
      <c r="C162" s="217"/>
      <c r="D162" s="217"/>
      <c r="E162" s="218"/>
      <c r="F162" s="217"/>
      <c r="G162" s="219"/>
      <c r="H162" s="220" t="str">
        <f t="shared" si="4"/>
        <v/>
      </c>
      <c r="I162" s="219"/>
      <c r="J162" s="221" t="str">
        <f t="shared" si="5"/>
        <v/>
      </c>
      <c r="K162" s="202" t="s">
        <v>156</v>
      </c>
      <c r="L162" s="202"/>
    </row>
    <row r="163" spans="1:12" x14ac:dyDescent="0.4">
      <c r="A163" s="216" t="str">
        <f>IF(AND(ISTEXT(D163),'[1]Identif. projet &amp; instructions'!$B$7="non"),'[1]Identif. projet &amp; instructions'!$B$8,"")</f>
        <v/>
      </c>
      <c r="B163" s="217"/>
      <c r="C163" s="217"/>
      <c r="D163" s="217"/>
      <c r="E163" s="218"/>
      <c r="F163" s="217"/>
      <c r="G163" s="219"/>
      <c r="H163" s="220" t="str">
        <f t="shared" si="4"/>
        <v/>
      </c>
      <c r="I163" s="219"/>
      <c r="J163" s="221" t="str">
        <f t="shared" si="5"/>
        <v/>
      </c>
      <c r="K163" s="202" t="s">
        <v>156</v>
      </c>
      <c r="L163" s="202"/>
    </row>
    <row r="164" spans="1:12" x14ac:dyDescent="0.4">
      <c r="A164" s="216" t="str">
        <f>IF(AND(ISTEXT(D164),'[1]Identif. projet &amp; instructions'!$B$7="non"),'[1]Identif. projet &amp; instructions'!$B$8,"")</f>
        <v/>
      </c>
      <c r="B164" s="217"/>
      <c r="C164" s="217"/>
      <c r="D164" s="217"/>
      <c r="E164" s="218"/>
      <c r="F164" s="217"/>
      <c r="G164" s="219"/>
      <c r="H164" s="220" t="str">
        <f t="shared" si="4"/>
        <v/>
      </c>
      <c r="I164" s="219"/>
      <c r="J164" s="221" t="str">
        <f t="shared" si="5"/>
        <v/>
      </c>
      <c r="K164" s="202" t="s">
        <v>156</v>
      </c>
      <c r="L164" s="202"/>
    </row>
    <row r="165" spans="1:12" x14ac:dyDescent="0.4">
      <c r="A165" s="216" t="str">
        <f>IF(AND(ISTEXT(D165),'[1]Identif. projet &amp; instructions'!$B$7="non"),'[1]Identif. projet &amp; instructions'!$B$8,"")</f>
        <v/>
      </c>
      <c r="B165" s="217"/>
      <c r="C165" s="217"/>
      <c r="D165" s="217"/>
      <c r="E165" s="218"/>
      <c r="F165" s="217"/>
      <c r="G165" s="219"/>
      <c r="H165" s="220" t="str">
        <f t="shared" si="4"/>
        <v/>
      </c>
      <c r="I165" s="219"/>
      <c r="J165" s="221" t="str">
        <f t="shared" si="5"/>
        <v/>
      </c>
      <c r="K165" s="202" t="s">
        <v>156</v>
      </c>
      <c r="L165" s="202"/>
    </row>
    <row r="166" spans="1:12" x14ac:dyDescent="0.4">
      <c r="A166" s="216" t="str">
        <f>IF(AND(ISTEXT(D166),'[1]Identif. projet &amp; instructions'!$B$7="non"),'[1]Identif. projet &amp; instructions'!$B$8,"")</f>
        <v/>
      </c>
      <c r="B166" s="217"/>
      <c r="C166" s="217"/>
      <c r="D166" s="217"/>
      <c r="E166" s="218"/>
      <c r="F166" s="217"/>
      <c r="G166" s="219"/>
      <c r="H166" s="220" t="str">
        <f t="shared" si="4"/>
        <v/>
      </c>
      <c r="I166" s="219"/>
      <c r="J166" s="221" t="str">
        <f t="shared" si="5"/>
        <v/>
      </c>
      <c r="K166" s="202" t="s">
        <v>156</v>
      </c>
      <c r="L166" s="202"/>
    </row>
    <row r="167" spans="1:12" x14ac:dyDescent="0.4">
      <c r="A167" s="216" t="str">
        <f>IF(AND(ISTEXT(D167),'[1]Identif. projet &amp; instructions'!$B$7="non"),'[1]Identif. projet &amp; instructions'!$B$8,"")</f>
        <v/>
      </c>
      <c r="B167" s="217"/>
      <c r="C167" s="217"/>
      <c r="D167" s="217"/>
      <c r="E167" s="218"/>
      <c r="F167" s="217"/>
      <c r="G167" s="219"/>
      <c r="H167" s="220" t="str">
        <f t="shared" si="4"/>
        <v/>
      </c>
      <c r="I167" s="219"/>
      <c r="J167" s="221" t="str">
        <f t="shared" si="5"/>
        <v/>
      </c>
      <c r="K167" s="202" t="s">
        <v>156</v>
      </c>
      <c r="L167" s="202"/>
    </row>
    <row r="168" spans="1:12" x14ac:dyDescent="0.4">
      <c r="A168" s="216" t="str">
        <f>IF(AND(ISTEXT(D168),'[1]Identif. projet &amp; instructions'!$B$7="non"),'[1]Identif. projet &amp; instructions'!$B$8,"")</f>
        <v/>
      </c>
      <c r="B168" s="217"/>
      <c r="C168" s="217"/>
      <c r="D168" s="217"/>
      <c r="E168" s="218"/>
      <c r="F168" s="217"/>
      <c r="G168" s="219"/>
      <c r="H168" s="220" t="str">
        <f t="shared" si="4"/>
        <v/>
      </c>
      <c r="I168" s="219"/>
      <c r="J168" s="221" t="str">
        <f t="shared" si="5"/>
        <v/>
      </c>
      <c r="K168" s="202" t="s">
        <v>156</v>
      </c>
      <c r="L168" s="202"/>
    </row>
    <row r="169" spans="1:12" x14ac:dyDescent="0.4">
      <c r="A169" s="216" t="str">
        <f>IF(AND(ISTEXT(D169),'[1]Identif. projet &amp; instructions'!$B$7="non"),'[1]Identif. projet &amp; instructions'!$B$8,"")</f>
        <v/>
      </c>
      <c r="B169" s="217"/>
      <c r="C169" s="217"/>
      <c r="D169" s="217"/>
      <c r="E169" s="218"/>
      <c r="F169" s="217"/>
      <c r="G169" s="219"/>
      <c r="H169" s="220" t="str">
        <f t="shared" si="4"/>
        <v/>
      </c>
      <c r="I169" s="219"/>
      <c r="J169" s="221" t="str">
        <f t="shared" si="5"/>
        <v/>
      </c>
      <c r="K169" s="202" t="s">
        <v>156</v>
      </c>
      <c r="L169" s="202"/>
    </row>
    <row r="170" spans="1:12" x14ac:dyDescent="0.4">
      <c r="A170" s="216" t="str">
        <f>IF(AND(ISTEXT(D170),'[1]Identif. projet &amp; instructions'!$B$7="non"),'[1]Identif. projet &amp; instructions'!$B$8,"")</f>
        <v/>
      </c>
      <c r="B170" s="217"/>
      <c r="C170" s="217"/>
      <c r="D170" s="217"/>
      <c r="E170" s="218"/>
      <c r="F170" s="217"/>
      <c r="G170" s="219"/>
      <c r="H170" s="220" t="str">
        <f t="shared" si="4"/>
        <v/>
      </c>
      <c r="I170" s="219"/>
      <c r="J170" s="221" t="str">
        <f t="shared" si="5"/>
        <v/>
      </c>
      <c r="K170" s="202" t="s">
        <v>156</v>
      </c>
      <c r="L170" s="202"/>
    </row>
    <row r="171" spans="1:12" x14ac:dyDescent="0.4">
      <c r="A171" s="216" t="str">
        <f>IF(AND(ISTEXT(D171),'[1]Identif. projet &amp; instructions'!$B$7="non"),'[1]Identif. projet &amp; instructions'!$B$8,"")</f>
        <v/>
      </c>
      <c r="B171" s="217"/>
      <c r="C171" s="217"/>
      <c r="D171" s="217"/>
      <c r="E171" s="218"/>
      <c r="F171" s="217"/>
      <c r="G171" s="219"/>
      <c r="H171" s="220" t="str">
        <f t="shared" si="4"/>
        <v/>
      </c>
      <c r="I171" s="219"/>
      <c r="J171" s="221" t="str">
        <f t="shared" si="5"/>
        <v/>
      </c>
      <c r="K171" s="202" t="s">
        <v>156</v>
      </c>
      <c r="L171" s="202"/>
    </row>
    <row r="172" spans="1:12" x14ac:dyDescent="0.4">
      <c r="A172" s="216" t="str">
        <f>IF(AND(ISTEXT(D172),'[1]Identif. projet &amp; instructions'!$B$7="non"),'[1]Identif. projet &amp; instructions'!$B$8,"")</f>
        <v/>
      </c>
      <c r="B172" s="217"/>
      <c r="C172" s="217"/>
      <c r="D172" s="217"/>
      <c r="E172" s="218"/>
      <c r="F172" s="217"/>
      <c r="G172" s="219"/>
      <c r="H172" s="220" t="str">
        <f t="shared" si="4"/>
        <v/>
      </c>
      <c r="I172" s="219"/>
      <c r="J172" s="221" t="str">
        <f t="shared" si="5"/>
        <v/>
      </c>
      <c r="K172" s="202" t="s">
        <v>156</v>
      </c>
      <c r="L172" s="202"/>
    </row>
    <row r="173" spans="1:12" x14ac:dyDescent="0.4">
      <c r="A173" s="216" t="str">
        <f>IF(AND(ISTEXT(D173),'[1]Identif. projet &amp; instructions'!$B$7="non"),'[1]Identif. projet &amp; instructions'!$B$8,"")</f>
        <v/>
      </c>
      <c r="B173" s="217"/>
      <c r="C173" s="217"/>
      <c r="D173" s="217"/>
      <c r="E173" s="218"/>
      <c r="F173" s="217"/>
      <c r="G173" s="219"/>
      <c r="H173" s="220" t="str">
        <f t="shared" si="4"/>
        <v/>
      </c>
      <c r="I173" s="219"/>
      <c r="J173" s="221" t="str">
        <f t="shared" si="5"/>
        <v/>
      </c>
      <c r="K173" s="202" t="s">
        <v>156</v>
      </c>
      <c r="L173" s="202"/>
    </row>
    <row r="174" spans="1:12" x14ac:dyDescent="0.4">
      <c r="A174" s="216" t="str">
        <f>IF(AND(ISTEXT(D174),'[1]Identif. projet &amp; instructions'!$B$7="non"),'[1]Identif. projet &amp; instructions'!$B$8,"")</f>
        <v/>
      </c>
      <c r="B174" s="217"/>
      <c r="C174" s="217"/>
      <c r="D174" s="217"/>
      <c r="E174" s="218"/>
      <c r="F174" s="217"/>
      <c r="G174" s="219"/>
      <c r="H174" s="220" t="str">
        <f t="shared" si="4"/>
        <v/>
      </c>
      <c r="I174" s="219"/>
      <c r="J174" s="221" t="str">
        <f t="shared" si="5"/>
        <v/>
      </c>
      <c r="K174" s="202" t="s">
        <v>156</v>
      </c>
      <c r="L174" s="202"/>
    </row>
    <row r="175" spans="1:12" x14ac:dyDescent="0.4">
      <c r="A175" s="216" t="str">
        <f>IF(AND(ISTEXT(D175),'[1]Identif. projet &amp; instructions'!$B$7="non"),'[1]Identif. projet &amp; instructions'!$B$8,"")</f>
        <v/>
      </c>
      <c r="B175" s="217"/>
      <c r="C175" s="217"/>
      <c r="D175" s="217"/>
      <c r="E175" s="218"/>
      <c r="F175" s="217"/>
      <c r="G175" s="219"/>
      <c r="H175" s="220" t="str">
        <f t="shared" si="4"/>
        <v/>
      </c>
      <c r="I175" s="219"/>
      <c r="J175" s="221" t="str">
        <f t="shared" si="5"/>
        <v/>
      </c>
      <c r="K175" s="202" t="s">
        <v>156</v>
      </c>
      <c r="L175" s="202"/>
    </row>
    <row r="176" spans="1:12" x14ac:dyDescent="0.4">
      <c r="A176" s="216" t="str">
        <f>IF(AND(ISTEXT(D176),'[1]Identif. projet &amp; instructions'!$B$7="non"),'[1]Identif. projet &amp; instructions'!$B$8,"")</f>
        <v/>
      </c>
      <c r="B176" s="217"/>
      <c r="C176" s="217"/>
      <c r="D176" s="217"/>
      <c r="E176" s="218"/>
      <c r="F176" s="217"/>
      <c r="G176" s="219"/>
      <c r="H176" s="220" t="str">
        <f t="shared" si="4"/>
        <v/>
      </c>
      <c r="I176" s="219"/>
      <c r="J176" s="221" t="str">
        <f t="shared" si="5"/>
        <v/>
      </c>
      <c r="K176" s="202" t="s">
        <v>156</v>
      </c>
      <c r="L176" s="202"/>
    </row>
    <row r="177" spans="1:12" x14ac:dyDescent="0.4">
      <c r="A177" s="216" t="str">
        <f>IF(AND(ISTEXT(D177),'[1]Identif. projet &amp; instructions'!$B$7="non"),'[1]Identif. projet &amp; instructions'!$B$8,"")</f>
        <v/>
      </c>
      <c r="B177" s="217"/>
      <c r="C177" s="217"/>
      <c r="D177" s="217"/>
      <c r="E177" s="218"/>
      <c r="F177" s="217"/>
      <c r="G177" s="219"/>
      <c r="H177" s="220" t="str">
        <f t="shared" si="4"/>
        <v/>
      </c>
      <c r="I177" s="219"/>
      <c r="J177" s="221" t="str">
        <f t="shared" si="5"/>
        <v/>
      </c>
      <c r="K177" s="202" t="s">
        <v>156</v>
      </c>
      <c r="L177" s="202"/>
    </row>
    <row r="178" spans="1:12" x14ac:dyDescent="0.4">
      <c r="A178" s="216" t="str">
        <f>IF(AND(ISTEXT(D178),'[1]Identif. projet &amp; instructions'!$B$7="non"),'[1]Identif. projet &amp; instructions'!$B$8,"")</f>
        <v/>
      </c>
      <c r="B178" s="217"/>
      <c r="C178" s="217"/>
      <c r="D178" s="217"/>
      <c r="E178" s="218"/>
      <c r="F178" s="217"/>
      <c r="G178" s="219"/>
      <c r="H178" s="220" t="str">
        <f t="shared" si="4"/>
        <v/>
      </c>
      <c r="I178" s="219"/>
      <c r="J178" s="221" t="str">
        <f t="shared" si="5"/>
        <v/>
      </c>
      <c r="K178" s="202" t="s">
        <v>156</v>
      </c>
      <c r="L178" s="202"/>
    </row>
    <row r="179" spans="1:12" x14ac:dyDescent="0.4">
      <c r="A179" s="216" t="str">
        <f>IF(AND(ISTEXT(D179),'[1]Identif. projet &amp; instructions'!$B$7="non"),'[1]Identif. projet &amp; instructions'!$B$8,"")</f>
        <v/>
      </c>
      <c r="B179" s="217"/>
      <c r="C179" s="217"/>
      <c r="D179" s="217"/>
      <c r="E179" s="218"/>
      <c r="F179" s="217"/>
      <c r="G179" s="219"/>
      <c r="H179" s="220" t="str">
        <f t="shared" si="4"/>
        <v/>
      </c>
      <c r="I179" s="219"/>
      <c r="J179" s="221" t="str">
        <f t="shared" si="5"/>
        <v/>
      </c>
      <c r="K179" s="202" t="s">
        <v>156</v>
      </c>
      <c r="L179" s="202"/>
    </row>
    <row r="180" spans="1:12" x14ac:dyDescent="0.4">
      <c r="A180" s="216" t="str">
        <f>IF(AND(ISTEXT(D180),'[1]Identif. projet &amp; instructions'!$B$7="non"),'[1]Identif. projet &amp; instructions'!$B$8,"")</f>
        <v/>
      </c>
      <c r="B180" s="217"/>
      <c r="C180" s="217"/>
      <c r="D180" s="217"/>
      <c r="E180" s="218"/>
      <c r="F180" s="217"/>
      <c r="G180" s="219"/>
      <c r="H180" s="220" t="str">
        <f t="shared" si="4"/>
        <v/>
      </c>
      <c r="I180" s="219"/>
      <c r="J180" s="221" t="str">
        <f t="shared" si="5"/>
        <v/>
      </c>
      <c r="K180" s="202" t="s">
        <v>156</v>
      </c>
      <c r="L180" s="202"/>
    </row>
    <row r="181" spans="1:12" x14ac:dyDescent="0.4">
      <c r="A181" s="216" t="str">
        <f>IF(AND(ISTEXT(D181),'[1]Identif. projet &amp; instructions'!$B$7="non"),'[1]Identif. projet &amp; instructions'!$B$8,"")</f>
        <v/>
      </c>
      <c r="B181" s="217"/>
      <c r="C181" s="217"/>
      <c r="D181" s="217"/>
      <c r="E181" s="218"/>
      <c r="F181" s="217"/>
      <c r="G181" s="219"/>
      <c r="H181" s="220" t="str">
        <f t="shared" si="4"/>
        <v/>
      </c>
      <c r="I181" s="219"/>
      <c r="J181" s="221" t="str">
        <f t="shared" si="5"/>
        <v/>
      </c>
      <c r="K181" s="202" t="s">
        <v>156</v>
      </c>
      <c r="L181" s="202"/>
    </row>
    <row r="182" spans="1:12" x14ac:dyDescent="0.4">
      <c r="A182" s="216" t="str">
        <f>IF(AND(ISTEXT(D182),'[1]Identif. projet &amp; instructions'!$B$7="non"),'[1]Identif. projet &amp; instructions'!$B$8,"")</f>
        <v/>
      </c>
      <c r="B182" s="217"/>
      <c r="C182" s="217"/>
      <c r="D182" s="217"/>
      <c r="E182" s="218"/>
      <c r="F182" s="217"/>
      <c r="G182" s="219"/>
      <c r="H182" s="220" t="str">
        <f t="shared" si="4"/>
        <v/>
      </c>
      <c r="I182" s="219"/>
      <c r="J182" s="221" t="str">
        <f t="shared" si="5"/>
        <v/>
      </c>
      <c r="K182" s="202" t="s">
        <v>156</v>
      </c>
      <c r="L182" s="202"/>
    </row>
    <row r="183" spans="1:12" x14ac:dyDescent="0.4">
      <c r="A183" s="216" t="str">
        <f>IF(AND(ISTEXT(D183),'[1]Identif. projet &amp; instructions'!$B$7="non"),'[1]Identif. projet &amp; instructions'!$B$8,"")</f>
        <v/>
      </c>
      <c r="B183" s="217"/>
      <c r="C183" s="217"/>
      <c r="D183" s="217"/>
      <c r="E183" s="218"/>
      <c r="F183" s="217"/>
      <c r="G183" s="219"/>
      <c r="H183" s="220" t="str">
        <f t="shared" si="4"/>
        <v/>
      </c>
      <c r="I183" s="219"/>
      <c r="J183" s="221" t="str">
        <f t="shared" si="5"/>
        <v/>
      </c>
      <c r="K183" s="202" t="s">
        <v>156</v>
      </c>
      <c r="L183" s="202"/>
    </row>
    <row r="184" spans="1:12" x14ac:dyDescent="0.4">
      <c r="A184" s="216" t="str">
        <f>IF(AND(ISTEXT(D184),'[1]Identif. projet &amp; instructions'!$B$7="non"),'[1]Identif. projet &amp; instructions'!$B$8,"")</f>
        <v/>
      </c>
      <c r="B184" s="217"/>
      <c r="C184" s="217"/>
      <c r="D184" s="217"/>
      <c r="E184" s="218"/>
      <c r="F184" s="217"/>
      <c r="G184" s="219"/>
      <c r="H184" s="220" t="str">
        <f t="shared" si="4"/>
        <v/>
      </c>
      <c r="I184" s="219"/>
      <c r="J184" s="221" t="str">
        <f t="shared" si="5"/>
        <v/>
      </c>
      <c r="K184" s="202" t="s">
        <v>156</v>
      </c>
      <c r="L184" s="202"/>
    </row>
    <row r="185" spans="1:12" x14ac:dyDescent="0.4">
      <c r="A185" s="216" t="str">
        <f>IF(AND(ISTEXT(D185),'[1]Identif. projet &amp; instructions'!$B$7="non"),'[1]Identif. projet &amp; instructions'!$B$8,"")</f>
        <v/>
      </c>
      <c r="B185" s="217"/>
      <c r="C185" s="217"/>
      <c r="D185" s="217"/>
      <c r="E185" s="218"/>
      <c r="F185" s="217"/>
      <c r="G185" s="219"/>
      <c r="H185" s="220" t="str">
        <f t="shared" si="4"/>
        <v/>
      </c>
      <c r="I185" s="219"/>
      <c r="J185" s="221" t="str">
        <f t="shared" si="5"/>
        <v/>
      </c>
      <c r="K185" s="202" t="s">
        <v>156</v>
      </c>
      <c r="L185" s="202"/>
    </row>
    <row r="186" spans="1:12" x14ac:dyDescent="0.4">
      <c r="A186" s="216" t="str">
        <f>IF(AND(ISTEXT(D186),'[1]Identif. projet &amp; instructions'!$B$7="non"),'[1]Identif. projet &amp; instructions'!$B$8,"")</f>
        <v/>
      </c>
      <c r="B186" s="217"/>
      <c r="C186" s="217"/>
      <c r="D186" s="217"/>
      <c r="E186" s="218"/>
      <c r="F186" s="217"/>
      <c r="G186" s="219"/>
      <c r="H186" s="220" t="str">
        <f t="shared" si="4"/>
        <v/>
      </c>
      <c r="I186" s="219"/>
      <c r="J186" s="221" t="str">
        <f t="shared" si="5"/>
        <v/>
      </c>
      <c r="K186" s="202" t="s">
        <v>156</v>
      </c>
      <c r="L186" s="202"/>
    </row>
    <row r="187" spans="1:12" x14ac:dyDescent="0.4">
      <c r="A187" s="216" t="str">
        <f>IF(AND(ISTEXT(D187),'[1]Identif. projet &amp; instructions'!$B$7="non"),'[1]Identif. projet &amp; instructions'!$B$8,"")</f>
        <v/>
      </c>
      <c r="B187" s="217"/>
      <c r="C187" s="217"/>
      <c r="D187" s="217"/>
      <c r="E187" s="218"/>
      <c r="F187" s="217"/>
      <c r="G187" s="219"/>
      <c r="H187" s="220" t="str">
        <f t="shared" si="4"/>
        <v/>
      </c>
      <c r="I187" s="219"/>
      <c r="J187" s="221" t="str">
        <f t="shared" si="5"/>
        <v/>
      </c>
      <c r="K187" s="202" t="s">
        <v>156</v>
      </c>
      <c r="L187" s="202"/>
    </row>
    <row r="188" spans="1:12" x14ac:dyDescent="0.4">
      <c r="A188" s="216" t="str">
        <f>IF(AND(ISTEXT(D188),'[1]Identif. projet &amp; instructions'!$B$7="non"),'[1]Identif. projet &amp; instructions'!$B$8,"")</f>
        <v/>
      </c>
      <c r="B188" s="217"/>
      <c r="C188" s="217"/>
      <c r="D188" s="217"/>
      <c r="E188" s="218"/>
      <c r="F188" s="217"/>
      <c r="G188" s="219"/>
      <c r="H188" s="220" t="str">
        <f t="shared" si="4"/>
        <v/>
      </c>
      <c r="I188" s="219"/>
      <c r="J188" s="221" t="str">
        <f t="shared" si="5"/>
        <v/>
      </c>
      <c r="K188" s="202" t="s">
        <v>156</v>
      </c>
      <c r="L188" s="202"/>
    </row>
    <row r="189" spans="1:12" x14ac:dyDescent="0.4">
      <c r="A189" s="216" t="str">
        <f>IF(AND(ISTEXT(D189),'[1]Identif. projet &amp; instructions'!$B$7="non"),'[1]Identif. projet &amp; instructions'!$B$8,"")</f>
        <v/>
      </c>
      <c r="B189" s="217"/>
      <c r="C189" s="217"/>
      <c r="D189" s="217"/>
      <c r="E189" s="218"/>
      <c r="F189" s="217"/>
      <c r="G189" s="219"/>
      <c r="H189" s="220" t="str">
        <f t="shared" si="4"/>
        <v/>
      </c>
      <c r="I189" s="219"/>
      <c r="J189" s="221" t="str">
        <f t="shared" si="5"/>
        <v/>
      </c>
      <c r="K189" s="202" t="s">
        <v>156</v>
      </c>
      <c r="L189" s="202"/>
    </row>
    <row r="190" spans="1:12" x14ac:dyDescent="0.4">
      <c r="A190" s="216" t="str">
        <f>IF(AND(ISTEXT(D190),'[1]Identif. projet &amp; instructions'!$B$7="non"),'[1]Identif. projet &amp; instructions'!$B$8,"")</f>
        <v/>
      </c>
      <c r="B190" s="217"/>
      <c r="C190" s="217"/>
      <c r="D190" s="217"/>
      <c r="E190" s="218"/>
      <c r="F190" s="217"/>
      <c r="G190" s="219"/>
      <c r="H190" s="220" t="str">
        <f t="shared" si="4"/>
        <v/>
      </c>
      <c r="I190" s="219"/>
      <c r="J190" s="221" t="str">
        <f t="shared" si="5"/>
        <v/>
      </c>
      <c r="K190" s="202" t="s">
        <v>156</v>
      </c>
      <c r="L190" s="202"/>
    </row>
    <row r="191" spans="1:12" x14ac:dyDescent="0.4">
      <c r="A191" s="216" t="str">
        <f>IF(AND(ISTEXT(D191),'[1]Identif. projet &amp; instructions'!$B$7="non"),'[1]Identif. projet &amp; instructions'!$B$8,"")</f>
        <v/>
      </c>
      <c r="B191" s="217"/>
      <c r="C191" s="217"/>
      <c r="D191" s="217"/>
      <c r="E191" s="218"/>
      <c r="F191" s="217"/>
      <c r="G191" s="219"/>
      <c r="H191" s="220" t="str">
        <f t="shared" si="4"/>
        <v/>
      </c>
      <c r="I191" s="219"/>
      <c r="J191" s="221" t="str">
        <f t="shared" si="5"/>
        <v/>
      </c>
      <c r="K191" s="202" t="s">
        <v>156</v>
      </c>
      <c r="L191" s="202"/>
    </row>
    <row r="192" spans="1:12" x14ac:dyDescent="0.4">
      <c r="A192" s="216" t="str">
        <f>IF(AND(ISTEXT(D192),'[1]Identif. projet &amp; instructions'!$B$7="non"),'[1]Identif. projet &amp; instructions'!$B$8,"")</f>
        <v/>
      </c>
      <c r="B192" s="217"/>
      <c r="C192" s="217"/>
      <c r="D192" s="217"/>
      <c r="E192" s="218"/>
      <c r="F192" s="217"/>
      <c r="G192" s="219"/>
      <c r="H192" s="220" t="str">
        <f t="shared" si="4"/>
        <v/>
      </c>
      <c r="I192" s="219"/>
      <c r="J192" s="221" t="str">
        <f t="shared" si="5"/>
        <v/>
      </c>
      <c r="K192" s="202" t="s">
        <v>156</v>
      </c>
      <c r="L192" s="202"/>
    </row>
    <row r="193" spans="1:12" x14ac:dyDescent="0.4">
      <c r="A193" s="216" t="str">
        <f>IF(AND(ISTEXT(D193),'[1]Identif. projet &amp; instructions'!$B$7="non"),'[1]Identif. projet &amp; instructions'!$B$8,"")</f>
        <v/>
      </c>
      <c r="B193" s="217"/>
      <c r="C193" s="217"/>
      <c r="D193" s="217"/>
      <c r="E193" s="218"/>
      <c r="F193" s="217"/>
      <c r="G193" s="219"/>
      <c r="H193" s="220" t="str">
        <f t="shared" si="4"/>
        <v/>
      </c>
      <c r="I193" s="219"/>
      <c r="J193" s="221" t="str">
        <f t="shared" si="5"/>
        <v/>
      </c>
      <c r="K193" s="202" t="s">
        <v>156</v>
      </c>
      <c r="L193" s="202"/>
    </row>
    <row r="194" spans="1:12" x14ac:dyDescent="0.4">
      <c r="A194" s="216" t="str">
        <f>IF(AND(ISTEXT(D194),'[1]Identif. projet &amp; instructions'!$B$7="non"),'[1]Identif. projet &amp; instructions'!$B$8,"")</f>
        <v/>
      </c>
      <c r="B194" s="217"/>
      <c r="C194" s="217"/>
      <c r="D194" s="217"/>
      <c r="E194" s="218"/>
      <c r="F194" s="217"/>
      <c r="G194" s="219"/>
      <c r="H194" s="220" t="str">
        <f t="shared" si="4"/>
        <v/>
      </c>
      <c r="I194" s="219"/>
      <c r="J194" s="221" t="str">
        <f t="shared" si="5"/>
        <v/>
      </c>
      <c r="K194" s="202" t="s">
        <v>156</v>
      </c>
      <c r="L194" s="202"/>
    </row>
    <row r="195" spans="1:12" x14ac:dyDescent="0.4">
      <c r="A195" s="216" t="str">
        <f>IF(AND(ISTEXT(D195),'[1]Identif. projet &amp; instructions'!$B$7="non"),'[1]Identif. projet &amp; instructions'!$B$8,"")</f>
        <v/>
      </c>
      <c r="B195" s="217"/>
      <c r="C195" s="217"/>
      <c r="D195" s="217"/>
      <c r="E195" s="218"/>
      <c r="F195" s="217"/>
      <c r="G195" s="219"/>
      <c r="H195" s="220" t="str">
        <f t="shared" ref="H195:H258" si="6">IF(ISBLANK(F195),"",F195/G195)</f>
        <v/>
      </c>
      <c r="I195" s="219"/>
      <c r="J195" s="221" t="str">
        <f t="shared" ref="J195:J258" si="7">IF(ISBLANK(I195),"",H195*I195)</f>
        <v/>
      </c>
      <c r="K195" s="202" t="s">
        <v>156</v>
      </c>
      <c r="L195" s="202"/>
    </row>
    <row r="196" spans="1:12" x14ac:dyDescent="0.4">
      <c r="A196" s="216" t="str">
        <f>IF(AND(ISTEXT(D196),'[1]Identif. projet &amp; instructions'!$B$7="non"),'[1]Identif. projet &amp; instructions'!$B$8,"")</f>
        <v/>
      </c>
      <c r="B196" s="217"/>
      <c r="C196" s="217"/>
      <c r="D196" s="217"/>
      <c r="E196" s="218"/>
      <c r="F196" s="217"/>
      <c r="G196" s="219"/>
      <c r="H196" s="220" t="str">
        <f t="shared" si="6"/>
        <v/>
      </c>
      <c r="I196" s="219"/>
      <c r="J196" s="221" t="str">
        <f t="shared" si="7"/>
        <v/>
      </c>
      <c r="K196" s="202" t="s">
        <v>156</v>
      </c>
      <c r="L196" s="202"/>
    </row>
    <row r="197" spans="1:12" x14ac:dyDescent="0.4">
      <c r="A197" s="216" t="str">
        <f>IF(AND(ISTEXT(D197),'[1]Identif. projet &amp; instructions'!$B$7="non"),'[1]Identif. projet &amp; instructions'!$B$8,"")</f>
        <v/>
      </c>
      <c r="B197" s="217"/>
      <c r="C197" s="217"/>
      <c r="D197" s="217"/>
      <c r="E197" s="218"/>
      <c r="F197" s="217"/>
      <c r="G197" s="219"/>
      <c r="H197" s="220" t="str">
        <f t="shared" si="6"/>
        <v/>
      </c>
      <c r="I197" s="219"/>
      <c r="J197" s="221" t="str">
        <f t="shared" si="7"/>
        <v/>
      </c>
      <c r="K197" s="202" t="s">
        <v>156</v>
      </c>
      <c r="L197" s="202"/>
    </row>
    <row r="198" spans="1:12" x14ac:dyDescent="0.4">
      <c r="A198" s="216" t="str">
        <f>IF(AND(ISTEXT(D198),'[1]Identif. projet &amp; instructions'!$B$7="non"),'[1]Identif. projet &amp; instructions'!$B$8,"")</f>
        <v/>
      </c>
      <c r="B198" s="217"/>
      <c r="C198" s="217"/>
      <c r="D198" s="217"/>
      <c r="E198" s="218"/>
      <c r="F198" s="217"/>
      <c r="G198" s="219"/>
      <c r="H198" s="220" t="str">
        <f t="shared" si="6"/>
        <v/>
      </c>
      <c r="I198" s="219"/>
      <c r="J198" s="221" t="str">
        <f t="shared" si="7"/>
        <v/>
      </c>
      <c r="K198" s="202" t="s">
        <v>156</v>
      </c>
      <c r="L198" s="202"/>
    </row>
    <row r="199" spans="1:12" x14ac:dyDescent="0.4">
      <c r="A199" s="216" t="str">
        <f>IF(AND(ISTEXT(D199),'[1]Identif. projet &amp; instructions'!$B$7="non"),'[1]Identif. projet &amp; instructions'!$B$8,"")</f>
        <v/>
      </c>
      <c r="B199" s="217"/>
      <c r="C199" s="217"/>
      <c r="D199" s="217"/>
      <c r="E199" s="218"/>
      <c r="F199" s="217"/>
      <c r="G199" s="219"/>
      <c r="H199" s="220" t="str">
        <f t="shared" si="6"/>
        <v/>
      </c>
      <c r="I199" s="219"/>
      <c r="J199" s="221" t="str">
        <f t="shared" si="7"/>
        <v/>
      </c>
      <c r="K199" s="202" t="s">
        <v>156</v>
      </c>
      <c r="L199" s="202"/>
    </row>
    <row r="200" spans="1:12" x14ac:dyDescent="0.4">
      <c r="A200" s="216" t="str">
        <f>IF(AND(ISTEXT(D200),'[1]Identif. projet &amp; instructions'!$B$7="non"),'[1]Identif. projet &amp; instructions'!$B$8,"")</f>
        <v/>
      </c>
      <c r="B200" s="217"/>
      <c r="C200" s="217"/>
      <c r="D200" s="217"/>
      <c r="E200" s="218"/>
      <c r="F200" s="217"/>
      <c r="G200" s="219"/>
      <c r="H200" s="220" t="str">
        <f t="shared" si="6"/>
        <v/>
      </c>
      <c r="I200" s="219"/>
      <c r="J200" s="221" t="str">
        <f t="shared" si="7"/>
        <v/>
      </c>
      <c r="K200" s="202" t="s">
        <v>156</v>
      </c>
      <c r="L200" s="202"/>
    </row>
    <row r="201" spans="1:12" x14ac:dyDescent="0.4">
      <c r="A201" s="216" t="str">
        <f>IF(AND(ISTEXT(D201),'[1]Identif. projet &amp; instructions'!$B$7="non"),'[1]Identif. projet &amp; instructions'!$B$8,"")</f>
        <v/>
      </c>
      <c r="B201" s="217"/>
      <c r="C201" s="217"/>
      <c r="D201" s="217"/>
      <c r="E201" s="218"/>
      <c r="F201" s="217"/>
      <c r="G201" s="219"/>
      <c r="H201" s="220" t="str">
        <f t="shared" si="6"/>
        <v/>
      </c>
      <c r="I201" s="219"/>
      <c r="J201" s="221" t="str">
        <f t="shared" si="7"/>
        <v/>
      </c>
      <c r="K201" s="202" t="s">
        <v>156</v>
      </c>
      <c r="L201" s="202"/>
    </row>
    <row r="202" spans="1:12" x14ac:dyDescent="0.4">
      <c r="A202" s="216" t="str">
        <f>IF(AND(ISTEXT(D202),'[1]Identif. projet &amp; instructions'!$B$7="non"),'[1]Identif. projet &amp; instructions'!$B$8,"")</f>
        <v/>
      </c>
      <c r="B202" s="217"/>
      <c r="C202" s="217"/>
      <c r="D202" s="217"/>
      <c r="E202" s="218"/>
      <c r="F202" s="217"/>
      <c r="G202" s="219"/>
      <c r="H202" s="220" t="str">
        <f t="shared" si="6"/>
        <v/>
      </c>
      <c r="I202" s="219"/>
      <c r="J202" s="221" t="str">
        <f t="shared" si="7"/>
        <v/>
      </c>
      <c r="K202" s="202" t="s">
        <v>156</v>
      </c>
      <c r="L202" s="202"/>
    </row>
    <row r="203" spans="1:12" x14ac:dyDescent="0.4">
      <c r="A203" s="216" t="str">
        <f>IF(AND(ISTEXT(D203),'[1]Identif. projet &amp; instructions'!$B$7="non"),'[1]Identif. projet &amp; instructions'!$B$8,"")</f>
        <v/>
      </c>
      <c r="B203" s="217"/>
      <c r="C203" s="217"/>
      <c r="D203" s="217"/>
      <c r="E203" s="218"/>
      <c r="F203" s="217"/>
      <c r="G203" s="219"/>
      <c r="H203" s="220" t="str">
        <f t="shared" si="6"/>
        <v/>
      </c>
      <c r="I203" s="219"/>
      <c r="J203" s="221" t="str">
        <f t="shared" si="7"/>
        <v/>
      </c>
      <c r="K203" s="202" t="s">
        <v>156</v>
      </c>
      <c r="L203" s="202"/>
    </row>
    <row r="204" spans="1:12" x14ac:dyDescent="0.4">
      <c r="A204" s="216" t="str">
        <f>IF(AND(ISTEXT(D204),'[1]Identif. projet &amp; instructions'!$B$7="non"),'[1]Identif. projet &amp; instructions'!$B$8,"")</f>
        <v/>
      </c>
      <c r="B204" s="217"/>
      <c r="C204" s="217"/>
      <c r="D204" s="217"/>
      <c r="E204" s="218"/>
      <c r="F204" s="217"/>
      <c r="G204" s="219"/>
      <c r="H204" s="220" t="str">
        <f t="shared" si="6"/>
        <v/>
      </c>
      <c r="I204" s="219"/>
      <c r="J204" s="221" t="str">
        <f t="shared" si="7"/>
        <v/>
      </c>
      <c r="K204" s="202" t="s">
        <v>156</v>
      </c>
      <c r="L204" s="202"/>
    </row>
    <row r="205" spans="1:12" x14ac:dyDescent="0.4">
      <c r="A205" s="216" t="str">
        <f>IF(AND(ISTEXT(D205),'[1]Identif. projet &amp; instructions'!$B$7="non"),'[1]Identif. projet &amp; instructions'!$B$8,"")</f>
        <v/>
      </c>
      <c r="B205" s="217"/>
      <c r="C205" s="217"/>
      <c r="D205" s="217"/>
      <c r="E205" s="218"/>
      <c r="F205" s="217"/>
      <c r="G205" s="219"/>
      <c r="H205" s="220" t="str">
        <f t="shared" si="6"/>
        <v/>
      </c>
      <c r="I205" s="219"/>
      <c r="J205" s="221" t="str">
        <f t="shared" si="7"/>
        <v/>
      </c>
      <c r="K205" s="202" t="s">
        <v>156</v>
      </c>
      <c r="L205" s="202"/>
    </row>
    <row r="206" spans="1:12" x14ac:dyDescent="0.4">
      <c r="A206" s="216" t="str">
        <f>IF(AND(ISTEXT(D206),'[1]Identif. projet &amp; instructions'!$B$7="non"),'[1]Identif. projet &amp; instructions'!$B$8,"")</f>
        <v/>
      </c>
      <c r="B206" s="217"/>
      <c r="C206" s="217"/>
      <c r="D206" s="217"/>
      <c r="E206" s="218"/>
      <c r="F206" s="217"/>
      <c r="G206" s="219"/>
      <c r="H206" s="220" t="str">
        <f t="shared" si="6"/>
        <v/>
      </c>
      <c r="I206" s="219"/>
      <c r="J206" s="221" t="str">
        <f t="shared" si="7"/>
        <v/>
      </c>
      <c r="K206" s="202" t="s">
        <v>156</v>
      </c>
      <c r="L206" s="202"/>
    </row>
    <row r="207" spans="1:12" x14ac:dyDescent="0.4">
      <c r="A207" s="216" t="str">
        <f>IF(AND(ISTEXT(D207),'[1]Identif. projet &amp; instructions'!$B$7="non"),'[1]Identif. projet &amp; instructions'!$B$8,"")</f>
        <v/>
      </c>
      <c r="B207" s="217"/>
      <c r="C207" s="217"/>
      <c r="D207" s="217"/>
      <c r="E207" s="218"/>
      <c r="F207" s="217"/>
      <c r="G207" s="219"/>
      <c r="H207" s="220" t="str">
        <f t="shared" si="6"/>
        <v/>
      </c>
      <c r="I207" s="219"/>
      <c r="J207" s="221" t="str">
        <f t="shared" si="7"/>
        <v/>
      </c>
      <c r="K207" s="202" t="s">
        <v>156</v>
      </c>
      <c r="L207" s="202"/>
    </row>
    <row r="208" spans="1:12" x14ac:dyDescent="0.4">
      <c r="A208" s="216" t="str">
        <f>IF(AND(ISTEXT(D208),'[1]Identif. projet &amp; instructions'!$B$7="non"),'[1]Identif. projet &amp; instructions'!$B$8,"")</f>
        <v/>
      </c>
      <c r="B208" s="217"/>
      <c r="C208" s="217"/>
      <c r="D208" s="217"/>
      <c r="E208" s="218"/>
      <c r="F208" s="217"/>
      <c r="G208" s="219"/>
      <c r="H208" s="220" t="str">
        <f t="shared" si="6"/>
        <v/>
      </c>
      <c r="I208" s="219"/>
      <c r="J208" s="221" t="str">
        <f t="shared" si="7"/>
        <v/>
      </c>
      <c r="K208" s="202" t="s">
        <v>156</v>
      </c>
      <c r="L208" s="202"/>
    </row>
    <row r="209" spans="1:12" x14ac:dyDescent="0.4">
      <c r="A209" s="216" t="str">
        <f>IF(AND(ISTEXT(D209),'[1]Identif. projet &amp; instructions'!$B$7="non"),'[1]Identif. projet &amp; instructions'!$B$8,"")</f>
        <v/>
      </c>
      <c r="B209" s="217"/>
      <c r="C209" s="217"/>
      <c r="D209" s="217"/>
      <c r="E209" s="218"/>
      <c r="F209" s="217"/>
      <c r="G209" s="219"/>
      <c r="H209" s="220" t="str">
        <f t="shared" si="6"/>
        <v/>
      </c>
      <c r="I209" s="219"/>
      <c r="J209" s="221" t="str">
        <f t="shared" si="7"/>
        <v/>
      </c>
      <c r="K209" s="202" t="s">
        <v>156</v>
      </c>
      <c r="L209" s="202"/>
    </row>
    <row r="210" spans="1:12" x14ac:dyDescent="0.4">
      <c r="A210" s="216" t="str">
        <f>IF(AND(ISTEXT(D210),'[1]Identif. projet &amp; instructions'!$B$7="non"),'[1]Identif. projet &amp; instructions'!$B$8,"")</f>
        <v/>
      </c>
      <c r="B210" s="217"/>
      <c r="C210" s="217"/>
      <c r="D210" s="217"/>
      <c r="E210" s="218"/>
      <c r="F210" s="217"/>
      <c r="G210" s="219"/>
      <c r="H210" s="220" t="str">
        <f t="shared" si="6"/>
        <v/>
      </c>
      <c r="I210" s="219"/>
      <c r="J210" s="221" t="str">
        <f t="shared" si="7"/>
        <v/>
      </c>
      <c r="K210" s="202" t="s">
        <v>156</v>
      </c>
      <c r="L210" s="202"/>
    </row>
    <row r="211" spans="1:12" x14ac:dyDescent="0.4">
      <c r="A211" s="216" t="str">
        <f>IF(AND(ISTEXT(D211),'[1]Identif. projet &amp; instructions'!$B$7="non"),'[1]Identif. projet &amp; instructions'!$B$8,"")</f>
        <v/>
      </c>
      <c r="B211" s="217"/>
      <c r="C211" s="217"/>
      <c r="D211" s="217"/>
      <c r="E211" s="218"/>
      <c r="F211" s="217"/>
      <c r="G211" s="219"/>
      <c r="H211" s="220" t="str">
        <f t="shared" si="6"/>
        <v/>
      </c>
      <c r="I211" s="219"/>
      <c r="J211" s="221" t="str">
        <f t="shared" si="7"/>
        <v/>
      </c>
      <c r="K211" s="202" t="s">
        <v>156</v>
      </c>
      <c r="L211" s="202"/>
    </row>
    <row r="212" spans="1:12" x14ac:dyDescent="0.4">
      <c r="A212" s="216" t="str">
        <f>IF(AND(ISTEXT(D212),'[1]Identif. projet &amp; instructions'!$B$7="non"),'[1]Identif. projet &amp; instructions'!$B$8,"")</f>
        <v/>
      </c>
      <c r="B212" s="217"/>
      <c r="C212" s="217"/>
      <c r="D212" s="217"/>
      <c r="E212" s="218"/>
      <c r="F212" s="217"/>
      <c r="G212" s="219"/>
      <c r="H212" s="220" t="str">
        <f t="shared" si="6"/>
        <v/>
      </c>
      <c r="I212" s="219"/>
      <c r="J212" s="221" t="str">
        <f t="shared" si="7"/>
        <v/>
      </c>
      <c r="K212" s="202" t="s">
        <v>156</v>
      </c>
      <c r="L212" s="202"/>
    </row>
    <row r="213" spans="1:12" x14ac:dyDescent="0.4">
      <c r="A213" s="216" t="str">
        <f>IF(AND(ISTEXT(D213),'[1]Identif. projet &amp; instructions'!$B$7="non"),'[1]Identif. projet &amp; instructions'!$B$8,"")</f>
        <v/>
      </c>
      <c r="B213" s="217"/>
      <c r="C213" s="217"/>
      <c r="D213" s="217"/>
      <c r="E213" s="218"/>
      <c r="F213" s="217"/>
      <c r="G213" s="219"/>
      <c r="H213" s="220" t="str">
        <f t="shared" si="6"/>
        <v/>
      </c>
      <c r="I213" s="219"/>
      <c r="J213" s="221" t="str">
        <f t="shared" si="7"/>
        <v/>
      </c>
      <c r="K213" s="202" t="s">
        <v>156</v>
      </c>
      <c r="L213" s="202"/>
    </row>
    <row r="214" spans="1:12" x14ac:dyDescent="0.4">
      <c r="A214" s="216" t="str">
        <f>IF(AND(ISTEXT(D214),'[1]Identif. projet &amp; instructions'!$B$7="non"),'[1]Identif. projet &amp; instructions'!$B$8,"")</f>
        <v/>
      </c>
      <c r="B214" s="217"/>
      <c r="C214" s="217"/>
      <c r="D214" s="217"/>
      <c r="E214" s="218"/>
      <c r="F214" s="217"/>
      <c r="G214" s="219"/>
      <c r="H214" s="220" t="str">
        <f t="shared" si="6"/>
        <v/>
      </c>
      <c r="I214" s="219"/>
      <c r="J214" s="221" t="str">
        <f t="shared" si="7"/>
        <v/>
      </c>
      <c r="K214" s="202" t="s">
        <v>156</v>
      </c>
      <c r="L214" s="202"/>
    </row>
    <row r="215" spans="1:12" x14ac:dyDescent="0.4">
      <c r="A215" s="216" t="str">
        <f>IF(AND(ISTEXT(D215),'[1]Identif. projet &amp; instructions'!$B$7="non"),'[1]Identif. projet &amp; instructions'!$B$8,"")</f>
        <v/>
      </c>
      <c r="B215" s="217"/>
      <c r="C215" s="217"/>
      <c r="D215" s="217"/>
      <c r="E215" s="218"/>
      <c r="F215" s="217"/>
      <c r="G215" s="219"/>
      <c r="H215" s="220" t="str">
        <f t="shared" si="6"/>
        <v/>
      </c>
      <c r="I215" s="219"/>
      <c r="J215" s="221" t="str">
        <f t="shared" si="7"/>
        <v/>
      </c>
      <c r="K215" s="202" t="s">
        <v>156</v>
      </c>
      <c r="L215" s="202"/>
    </row>
    <row r="216" spans="1:12" x14ac:dyDescent="0.4">
      <c r="A216" s="216" t="str">
        <f>IF(AND(ISTEXT(D216),'[1]Identif. projet &amp; instructions'!$B$7="non"),'[1]Identif. projet &amp; instructions'!$B$8,"")</f>
        <v/>
      </c>
      <c r="B216" s="217"/>
      <c r="C216" s="217"/>
      <c r="D216" s="217"/>
      <c r="E216" s="218"/>
      <c r="F216" s="217"/>
      <c r="G216" s="219"/>
      <c r="H216" s="220" t="str">
        <f t="shared" si="6"/>
        <v/>
      </c>
      <c r="I216" s="219"/>
      <c r="J216" s="221" t="str">
        <f t="shared" si="7"/>
        <v/>
      </c>
      <c r="K216" s="202" t="s">
        <v>156</v>
      </c>
      <c r="L216" s="202"/>
    </row>
    <row r="217" spans="1:12" x14ac:dyDescent="0.4">
      <c r="A217" s="216" t="str">
        <f>IF(AND(ISTEXT(D217),'[1]Identif. projet &amp; instructions'!$B$7="non"),'[1]Identif. projet &amp; instructions'!$B$8,"")</f>
        <v/>
      </c>
      <c r="B217" s="217"/>
      <c r="C217" s="217"/>
      <c r="D217" s="217"/>
      <c r="E217" s="218"/>
      <c r="F217" s="217"/>
      <c r="G217" s="219"/>
      <c r="H217" s="220" t="str">
        <f t="shared" si="6"/>
        <v/>
      </c>
      <c r="I217" s="219"/>
      <c r="J217" s="221" t="str">
        <f t="shared" si="7"/>
        <v/>
      </c>
      <c r="K217" s="202" t="s">
        <v>156</v>
      </c>
      <c r="L217" s="202"/>
    </row>
    <row r="218" spans="1:12" x14ac:dyDescent="0.4">
      <c r="A218" s="216" t="str">
        <f>IF(AND(ISTEXT(D218),'[1]Identif. projet &amp; instructions'!$B$7="non"),'[1]Identif. projet &amp; instructions'!$B$8,"")</f>
        <v/>
      </c>
      <c r="B218" s="217"/>
      <c r="C218" s="217"/>
      <c r="D218" s="217"/>
      <c r="E218" s="218"/>
      <c r="F218" s="217"/>
      <c r="G218" s="219"/>
      <c r="H218" s="220" t="str">
        <f t="shared" si="6"/>
        <v/>
      </c>
      <c r="I218" s="219"/>
      <c r="J218" s="221" t="str">
        <f t="shared" si="7"/>
        <v/>
      </c>
      <c r="K218" s="202" t="s">
        <v>156</v>
      </c>
      <c r="L218" s="202"/>
    </row>
    <row r="219" spans="1:12" x14ac:dyDescent="0.4">
      <c r="A219" s="216" t="str">
        <f>IF(AND(ISTEXT(D219),'[1]Identif. projet &amp; instructions'!$B$7="non"),'[1]Identif. projet &amp; instructions'!$B$8,"")</f>
        <v/>
      </c>
      <c r="B219" s="217"/>
      <c r="C219" s="217"/>
      <c r="D219" s="217"/>
      <c r="E219" s="218"/>
      <c r="F219" s="217"/>
      <c r="G219" s="219"/>
      <c r="H219" s="220" t="str">
        <f t="shared" si="6"/>
        <v/>
      </c>
      <c r="I219" s="219"/>
      <c r="J219" s="221" t="str">
        <f t="shared" si="7"/>
        <v/>
      </c>
      <c r="K219" s="202" t="s">
        <v>156</v>
      </c>
      <c r="L219" s="202"/>
    </row>
    <row r="220" spans="1:12" x14ac:dyDescent="0.4">
      <c r="A220" s="216" t="str">
        <f>IF(AND(ISTEXT(D220),'[1]Identif. projet &amp; instructions'!$B$7="non"),'[1]Identif. projet &amp; instructions'!$B$8,"")</f>
        <v/>
      </c>
      <c r="B220" s="217"/>
      <c r="C220" s="217"/>
      <c r="D220" s="217"/>
      <c r="E220" s="218"/>
      <c r="F220" s="217"/>
      <c r="G220" s="219"/>
      <c r="H220" s="220" t="str">
        <f t="shared" si="6"/>
        <v/>
      </c>
      <c r="I220" s="219"/>
      <c r="J220" s="221" t="str">
        <f t="shared" si="7"/>
        <v/>
      </c>
      <c r="K220" s="202" t="s">
        <v>156</v>
      </c>
      <c r="L220" s="202"/>
    </row>
    <row r="221" spans="1:12" x14ac:dyDescent="0.4">
      <c r="A221" s="216" t="str">
        <f>IF(AND(ISTEXT(D221),'[1]Identif. projet &amp; instructions'!$B$7="non"),'[1]Identif. projet &amp; instructions'!$B$8,"")</f>
        <v/>
      </c>
      <c r="B221" s="217"/>
      <c r="C221" s="217"/>
      <c r="D221" s="217"/>
      <c r="E221" s="218"/>
      <c r="F221" s="217"/>
      <c r="G221" s="219"/>
      <c r="H221" s="220" t="str">
        <f t="shared" si="6"/>
        <v/>
      </c>
      <c r="I221" s="219"/>
      <c r="J221" s="221" t="str">
        <f t="shared" si="7"/>
        <v/>
      </c>
      <c r="K221" s="202" t="s">
        <v>156</v>
      </c>
      <c r="L221" s="202"/>
    </row>
    <row r="222" spans="1:12" x14ac:dyDescent="0.4">
      <c r="A222" s="216" t="str">
        <f>IF(AND(ISTEXT(D222),'[1]Identif. projet &amp; instructions'!$B$7="non"),'[1]Identif. projet &amp; instructions'!$B$8,"")</f>
        <v/>
      </c>
      <c r="B222" s="217"/>
      <c r="C222" s="217"/>
      <c r="D222" s="217"/>
      <c r="E222" s="218"/>
      <c r="F222" s="217"/>
      <c r="G222" s="219"/>
      <c r="H222" s="220" t="str">
        <f t="shared" si="6"/>
        <v/>
      </c>
      <c r="I222" s="219"/>
      <c r="J222" s="221" t="str">
        <f t="shared" si="7"/>
        <v/>
      </c>
      <c r="K222" s="202" t="s">
        <v>156</v>
      </c>
      <c r="L222" s="202"/>
    </row>
    <row r="223" spans="1:12" x14ac:dyDescent="0.4">
      <c r="A223" s="216" t="str">
        <f>IF(AND(ISTEXT(D223),'[1]Identif. projet &amp; instructions'!$B$7="non"),'[1]Identif. projet &amp; instructions'!$B$8,"")</f>
        <v/>
      </c>
      <c r="B223" s="217"/>
      <c r="C223" s="217"/>
      <c r="D223" s="217"/>
      <c r="E223" s="218"/>
      <c r="F223" s="217"/>
      <c r="G223" s="219"/>
      <c r="H223" s="220" t="str">
        <f t="shared" si="6"/>
        <v/>
      </c>
      <c r="I223" s="219"/>
      <c r="J223" s="221" t="str">
        <f t="shared" si="7"/>
        <v/>
      </c>
      <c r="K223" s="202" t="s">
        <v>156</v>
      </c>
      <c r="L223" s="202"/>
    </row>
    <row r="224" spans="1:12" x14ac:dyDescent="0.4">
      <c r="A224" s="216" t="str">
        <f>IF(AND(ISTEXT(D224),'[1]Identif. projet &amp; instructions'!$B$7="non"),'[1]Identif. projet &amp; instructions'!$B$8,"")</f>
        <v/>
      </c>
      <c r="B224" s="217"/>
      <c r="C224" s="217"/>
      <c r="D224" s="217"/>
      <c r="E224" s="218"/>
      <c r="F224" s="217"/>
      <c r="G224" s="219"/>
      <c r="H224" s="220" t="str">
        <f t="shared" si="6"/>
        <v/>
      </c>
      <c r="I224" s="219"/>
      <c r="J224" s="221" t="str">
        <f t="shared" si="7"/>
        <v/>
      </c>
      <c r="K224" s="202" t="s">
        <v>156</v>
      </c>
      <c r="L224" s="202"/>
    </row>
    <row r="225" spans="1:12" x14ac:dyDescent="0.4">
      <c r="A225" s="216" t="str">
        <f>IF(AND(ISTEXT(D225),'[1]Identif. projet &amp; instructions'!$B$7="non"),'[1]Identif. projet &amp; instructions'!$B$8,"")</f>
        <v/>
      </c>
      <c r="B225" s="217"/>
      <c r="C225" s="217"/>
      <c r="D225" s="217"/>
      <c r="E225" s="218"/>
      <c r="F225" s="217"/>
      <c r="G225" s="219"/>
      <c r="H225" s="220" t="str">
        <f t="shared" si="6"/>
        <v/>
      </c>
      <c r="I225" s="219"/>
      <c r="J225" s="221" t="str">
        <f t="shared" si="7"/>
        <v/>
      </c>
      <c r="K225" s="202" t="s">
        <v>156</v>
      </c>
      <c r="L225" s="202"/>
    </row>
    <row r="226" spans="1:12" x14ac:dyDescent="0.4">
      <c r="A226" s="216" t="str">
        <f>IF(AND(ISTEXT(D226),'[1]Identif. projet &amp; instructions'!$B$7="non"),'[1]Identif. projet &amp; instructions'!$B$8,"")</f>
        <v/>
      </c>
      <c r="B226" s="217"/>
      <c r="C226" s="217"/>
      <c r="D226" s="217"/>
      <c r="E226" s="218"/>
      <c r="F226" s="217"/>
      <c r="G226" s="219"/>
      <c r="H226" s="220" t="str">
        <f t="shared" si="6"/>
        <v/>
      </c>
      <c r="I226" s="219"/>
      <c r="J226" s="221" t="str">
        <f t="shared" si="7"/>
        <v/>
      </c>
      <c r="K226" s="202" t="s">
        <v>156</v>
      </c>
      <c r="L226" s="202"/>
    </row>
    <row r="227" spans="1:12" x14ac:dyDescent="0.4">
      <c r="A227" s="216" t="str">
        <f>IF(AND(ISTEXT(D227),'[1]Identif. projet &amp; instructions'!$B$7="non"),'[1]Identif. projet &amp; instructions'!$B$8,"")</f>
        <v/>
      </c>
      <c r="B227" s="217"/>
      <c r="C227" s="217"/>
      <c r="D227" s="217"/>
      <c r="E227" s="218"/>
      <c r="F227" s="217"/>
      <c r="G227" s="219"/>
      <c r="H227" s="220" t="str">
        <f t="shared" si="6"/>
        <v/>
      </c>
      <c r="I227" s="219"/>
      <c r="J227" s="221" t="str">
        <f t="shared" si="7"/>
        <v/>
      </c>
      <c r="K227" s="202" t="s">
        <v>156</v>
      </c>
      <c r="L227" s="202"/>
    </row>
    <row r="228" spans="1:12" x14ac:dyDescent="0.4">
      <c r="A228" s="216" t="str">
        <f>IF(AND(ISTEXT(D228),'[1]Identif. projet &amp; instructions'!$B$7="non"),'[1]Identif. projet &amp; instructions'!$B$8,"")</f>
        <v/>
      </c>
      <c r="B228" s="217"/>
      <c r="C228" s="217"/>
      <c r="D228" s="217"/>
      <c r="E228" s="218"/>
      <c r="F228" s="217"/>
      <c r="G228" s="219"/>
      <c r="H228" s="220" t="str">
        <f t="shared" si="6"/>
        <v/>
      </c>
      <c r="I228" s="219"/>
      <c r="J228" s="221" t="str">
        <f t="shared" si="7"/>
        <v/>
      </c>
      <c r="K228" s="202" t="s">
        <v>156</v>
      </c>
      <c r="L228" s="202"/>
    </row>
    <row r="229" spans="1:12" x14ac:dyDescent="0.4">
      <c r="A229" s="216" t="str">
        <f>IF(AND(ISTEXT(D229),'[1]Identif. projet &amp; instructions'!$B$7="non"),'[1]Identif. projet &amp; instructions'!$B$8,"")</f>
        <v/>
      </c>
      <c r="B229" s="217"/>
      <c r="C229" s="217"/>
      <c r="D229" s="217"/>
      <c r="E229" s="218"/>
      <c r="F229" s="217"/>
      <c r="G229" s="219"/>
      <c r="H229" s="220" t="str">
        <f t="shared" si="6"/>
        <v/>
      </c>
      <c r="I229" s="219"/>
      <c r="J229" s="221" t="str">
        <f t="shared" si="7"/>
        <v/>
      </c>
      <c r="K229" s="202" t="s">
        <v>156</v>
      </c>
      <c r="L229" s="202"/>
    </row>
    <row r="230" spans="1:12" x14ac:dyDescent="0.4">
      <c r="A230" s="216" t="str">
        <f>IF(AND(ISTEXT(D230),'[1]Identif. projet &amp; instructions'!$B$7="non"),'[1]Identif. projet &amp; instructions'!$B$8,"")</f>
        <v/>
      </c>
      <c r="B230" s="217"/>
      <c r="C230" s="217"/>
      <c r="D230" s="217"/>
      <c r="E230" s="218"/>
      <c r="F230" s="217"/>
      <c r="G230" s="219"/>
      <c r="H230" s="220" t="str">
        <f t="shared" si="6"/>
        <v/>
      </c>
      <c r="I230" s="219"/>
      <c r="J230" s="221" t="str">
        <f t="shared" si="7"/>
        <v/>
      </c>
      <c r="K230" s="202" t="s">
        <v>156</v>
      </c>
      <c r="L230" s="202"/>
    </row>
    <row r="231" spans="1:12" x14ac:dyDescent="0.4">
      <c r="A231" s="216" t="str">
        <f>IF(AND(ISTEXT(D231),'[1]Identif. projet &amp; instructions'!$B$7="non"),'[1]Identif. projet &amp; instructions'!$B$8,"")</f>
        <v/>
      </c>
      <c r="B231" s="217"/>
      <c r="C231" s="217"/>
      <c r="D231" s="217"/>
      <c r="E231" s="218"/>
      <c r="F231" s="217"/>
      <c r="G231" s="219"/>
      <c r="H231" s="220" t="str">
        <f t="shared" si="6"/>
        <v/>
      </c>
      <c r="I231" s="219"/>
      <c r="J231" s="221" t="str">
        <f t="shared" si="7"/>
        <v/>
      </c>
      <c r="K231" s="202" t="s">
        <v>156</v>
      </c>
      <c r="L231" s="202"/>
    </row>
    <row r="232" spans="1:12" x14ac:dyDescent="0.4">
      <c r="A232" s="216" t="str">
        <f>IF(AND(ISTEXT(D232),'[1]Identif. projet &amp; instructions'!$B$7="non"),'[1]Identif. projet &amp; instructions'!$B$8,"")</f>
        <v/>
      </c>
      <c r="B232" s="217"/>
      <c r="C232" s="217"/>
      <c r="D232" s="217"/>
      <c r="E232" s="218"/>
      <c r="F232" s="217"/>
      <c r="G232" s="219"/>
      <c r="H232" s="220" t="str">
        <f t="shared" si="6"/>
        <v/>
      </c>
      <c r="I232" s="219"/>
      <c r="J232" s="221" t="str">
        <f t="shared" si="7"/>
        <v/>
      </c>
      <c r="K232" s="202" t="s">
        <v>156</v>
      </c>
      <c r="L232" s="202"/>
    </row>
    <row r="233" spans="1:12" x14ac:dyDescent="0.4">
      <c r="A233" s="216" t="str">
        <f>IF(AND(ISTEXT(D233),'[1]Identif. projet &amp; instructions'!$B$7="non"),'[1]Identif. projet &amp; instructions'!$B$8,"")</f>
        <v/>
      </c>
      <c r="B233" s="217"/>
      <c r="C233" s="217"/>
      <c r="D233" s="217"/>
      <c r="E233" s="218"/>
      <c r="F233" s="217"/>
      <c r="G233" s="219"/>
      <c r="H233" s="220" t="str">
        <f t="shared" si="6"/>
        <v/>
      </c>
      <c r="I233" s="219"/>
      <c r="J233" s="221" t="str">
        <f t="shared" si="7"/>
        <v/>
      </c>
      <c r="K233" s="202" t="s">
        <v>156</v>
      </c>
      <c r="L233" s="202"/>
    </row>
    <row r="234" spans="1:12" x14ac:dyDescent="0.4">
      <c r="A234" s="216" t="str">
        <f>IF(AND(ISTEXT(D234),'[1]Identif. projet &amp; instructions'!$B$7="non"),'[1]Identif. projet &amp; instructions'!$B$8,"")</f>
        <v/>
      </c>
      <c r="B234" s="217"/>
      <c r="C234" s="217"/>
      <c r="D234" s="217"/>
      <c r="E234" s="218"/>
      <c r="F234" s="217"/>
      <c r="G234" s="219"/>
      <c r="H234" s="220" t="str">
        <f t="shared" si="6"/>
        <v/>
      </c>
      <c r="I234" s="219"/>
      <c r="J234" s="221" t="str">
        <f t="shared" si="7"/>
        <v/>
      </c>
      <c r="K234" s="202" t="s">
        <v>156</v>
      </c>
      <c r="L234" s="202"/>
    </row>
    <row r="235" spans="1:12" x14ac:dyDescent="0.4">
      <c r="A235" s="216" t="str">
        <f>IF(AND(ISTEXT(D235),'[1]Identif. projet &amp; instructions'!$B$7="non"),'[1]Identif. projet &amp; instructions'!$B$8,"")</f>
        <v/>
      </c>
      <c r="B235" s="217"/>
      <c r="C235" s="217"/>
      <c r="D235" s="217"/>
      <c r="E235" s="218"/>
      <c r="F235" s="217"/>
      <c r="G235" s="219"/>
      <c r="H235" s="220" t="str">
        <f t="shared" si="6"/>
        <v/>
      </c>
      <c r="I235" s="219"/>
      <c r="J235" s="221" t="str">
        <f t="shared" si="7"/>
        <v/>
      </c>
      <c r="K235" s="202" t="s">
        <v>156</v>
      </c>
      <c r="L235" s="202"/>
    </row>
    <row r="236" spans="1:12" x14ac:dyDescent="0.4">
      <c r="A236" s="216" t="str">
        <f>IF(AND(ISTEXT(D236),'[1]Identif. projet &amp; instructions'!$B$7="non"),'[1]Identif. projet &amp; instructions'!$B$8,"")</f>
        <v/>
      </c>
      <c r="B236" s="217"/>
      <c r="C236" s="217"/>
      <c r="D236" s="217"/>
      <c r="E236" s="218"/>
      <c r="F236" s="217"/>
      <c r="G236" s="219"/>
      <c r="H236" s="220" t="str">
        <f t="shared" si="6"/>
        <v/>
      </c>
      <c r="I236" s="219"/>
      <c r="J236" s="221" t="str">
        <f t="shared" si="7"/>
        <v/>
      </c>
      <c r="K236" s="202" t="s">
        <v>156</v>
      </c>
      <c r="L236" s="202"/>
    </row>
    <row r="237" spans="1:12" x14ac:dyDescent="0.4">
      <c r="A237" s="216" t="str">
        <f>IF(AND(ISTEXT(D237),'[1]Identif. projet &amp; instructions'!$B$7="non"),'[1]Identif. projet &amp; instructions'!$B$8,"")</f>
        <v/>
      </c>
      <c r="B237" s="217"/>
      <c r="C237" s="217"/>
      <c r="D237" s="217"/>
      <c r="E237" s="218"/>
      <c r="F237" s="217"/>
      <c r="G237" s="219"/>
      <c r="H237" s="220" t="str">
        <f t="shared" si="6"/>
        <v/>
      </c>
      <c r="I237" s="219"/>
      <c r="J237" s="221" t="str">
        <f t="shared" si="7"/>
        <v/>
      </c>
      <c r="K237" s="202" t="s">
        <v>156</v>
      </c>
      <c r="L237" s="202"/>
    </row>
    <row r="238" spans="1:12" x14ac:dyDescent="0.4">
      <c r="A238" s="216" t="str">
        <f>IF(AND(ISTEXT(D238),'[1]Identif. projet &amp; instructions'!$B$7="non"),'[1]Identif. projet &amp; instructions'!$B$8,"")</f>
        <v/>
      </c>
      <c r="B238" s="217"/>
      <c r="C238" s="217"/>
      <c r="D238" s="217"/>
      <c r="E238" s="218"/>
      <c r="F238" s="217"/>
      <c r="G238" s="219"/>
      <c r="H238" s="220" t="str">
        <f t="shared" si="6"/>
        <v/>
      </c>
      <c r="I238" s="219"/>
      <c r="J238" s="221" t="str">
        <f t="shared" si="7"/>
        <v/>
      </c>
      <c r="K238" s="202" t="s">
        <v>156</v>
      </c>
      <c r="L238" s="202"/>
    </row>
    <row r="239" spans="1:12" x14ac:dyDescent="0.4">
      <c r="A239" s="216" t="str">
        <f>IF(AND(ISTEXT(D239),'[1]Identif. projet &amp; instructions'!$B$7="non"),'[1]Identif. projet &amp; instructions'!$B$8,"")</f>
        <v/>
      </c>
      <c r="B239" s="217"/>
      <c r="C239" s="217"/>
      <c r="D239" s="217"/>
      <c r="E239" s="218"/>
      <c r="F239" s="217"/>
      <c r="G239" s="219"/>
      <c r="H239" s="220" t="str">
        <f t="shared" si="6"/>
        <v/>
      </c>
      <c r="I239" s="219"/>
      <c r="J239" s="221" t="str">
        <f t="shared" si="7"/>
        <v/>
      </c>
      <c r="K239" s="202" t="s">
        <v>156</v>
      </c>
      <c r="L239" s="202"/>
    </row>
    <row r="240" spans="1:12" x14ac:dyDescent="0.4">
      <c r="A240" s="216" t="str">
        <f>IF(AND(ISTEXT(D240),'[1]Identif. projet &amp; instructions'!$B$7="non"),'[1]Identif. projet &amp; instructions'!$B$8,"")</f>
        <v/>
      </c>
      <c r="B240" s="217"/>
      <c r="C240" s="217"/>
      <c r="D240" s="217"/>
      <c r="E240" s="218"/>
      <c r="F240" s="217"/>
      <c r="G240" s="219"/>
      <c r="H240" s="220" t="str">
        <f t="shared" si="6"/>
        <v/>
      </c>
      <c r="I240" s="219"/>
      <c r="J240" s="221" t="str">
        <f t="shared" si="7"/>
        <v/>
      </c>
      <c r="K240" s="202" t="s">
        <v>156</v>
      </c>
      <c r="L240" s="202"/>
    </row>
    <row r="241" spans="1:12" x14ac:dyDescent="0.4">
      <c r="A241" s="216" t="str">
        <f>IF(AND(ISTEXT(D241),'[1]Identif. projet &amp; instructions'!$B$7="non"),'[1]Identif. projet &amp; instructions'!$B$8,"")</f>
        <v/>
      </c>
      <c r="B241" s="217"/>
      <c r="C241" s="217"/>
      <c r="D241" s="217"/>
      <c r="E241" s="218"/>
      <c r="F241" s="217"/>
      <c r="G241" s="219"/>
      <c r="H241" s="220" t="str">
        <f t="shared" si="6"/>
        <v/>
      </c>
      <c r="I241" s="219"/>
      <c r="J241" s="221" t="str">
        <f t="shared" si="7"/>
        <v/>
      </c>
      <c r="K241" s="202" t="s">
        <v>156</v>
      </c>
      <c r="L241" s="202"/>
    </row>
    <row r="242" spans="1:12" x14ac:dyDescent="0.4">
      <c r="A242" s="216" t="str">
        <f>IF(AND(ISTEXT(D242),'[1]Identif. projet &amp; instructions'!$B$7="non"),'[1]Identif. projet &amp; instructions'!$B$8,"")</f>
        <v/>
      </c>
      <c r="B242" s="217"/>
      <c r="C242" s="217"/>
      <c r="D242" s="217"/>
      <c r="E242" s="218"/>
      <c r="F242" s="217"/>
      <c r="G242" s="219"/>
      <c r="H242" s="220" t="str">
        <f t="shared" si="6"/>
        <v/>
      </c>
      <c r="I242" s="219"/>
      <c r="J242" s="221" t="str">
        <f t="shared" si="7"/>
        <v/>
      </c>
      <c r="K242" s="202" t="s">
        <v>156</v>
      </c>
      <c r="L242" s="202"/>
    </row>
    <row r="243" spans="1:12" x14ac:dyDescent="0.4">
      <c r="A243" s="216" t="str">
        <f>IF(AND(ISTEXT(D243),'[1]Identif. projet &amp; instructions'!$B$7="non"),'[1]Identif. projet &amp; instructions'!$B$8,"")</f>
        <v/>
      </c>
      <c r="B243" s="217"/>
      <c r="C243" s="217"/>
      <c r="D243" s="217"/>
      <c r="E243" s="218"/>
      <c r="F243" s="217"/>
      <c r="G243" s="219"/>
      <c r="H243" s="220" t="str">
        <f t="shared" si="6"/>
        <v/>
      </c>
      <c r="I243" s="219"/>
      <c r="J243" s="221" t="str">
        <f t="shared" si="7"/>
        <v/>
      </c>
      <c r="K243" s="202" t="s">
        <v>156</v>
      </c>
      <c r="L243" s="202"/>
    </row>
    <row r="244" spans="1:12" x14ac:dyDescent="0.4">
      <c r="A244" s="216" t="str">
        <f>IF(AND(ISTEXT(D244),'[1]Identif. projet &amp; instructions'!$B$7="non"),'[1]Identif. projet &amp; instructions'!$B$8,"")</f>
        <v/>
      </c>
      <c r="B244" s="217"/>
      <c r="C244" s="217"/>
      <c r="D244" s="217"/>
      <c r="E244" s="218"/>
      <c r="F244" s="217"/>
      <c r="G244" s="219"/>
      <c r="H244" s="220" t="str">
        <f t="shared" si="6"/>
        <v/>
      </c>
      <c r="I244" s="219"/>
      <c r="J244" s="221" t="str">
        <f t="shared" si="7"/>
        <v/>
      </c>
      <c r="K244" s="202" t="s">
        <v>156</v>
      </c>
      <c r="L244" s="202"/>
    </row>
    <row r="245" spans="1:12" x14ac:dyDescent="0.4">
      <c r="A245" s="216" t="str">
        <f>IF(AND(ISTEXT(D245),'[1]Identif. projet &amp; instructions'!$B$7="non"),'[1]Identif. projet &amp; instructions'!$B$8,"")</f>
        <v/>
      </c>
      <c r="B245" s="217"/>
      <c r="C245" s="217"/>
      <c r="D245" s="217"/>
      <c r="E245" s="218"/>
      <c r="F245" s="217"/>
      <c r="G245" s="219"/>
      <c r="H245" s="220" t="str">
        <f t="shared" si="6"/>
        <v/>
      </c>
      <c r="I245" s="219"/>
      <c r="J245" s="221" t="str">
        <f t="shared" si="7"/>
        <v/>
      </c>
      <c r="K245" s="202" t="s">
        <v>156</v>
      </c>
      <c r="L245" s="202"/>
    </row>
    <row r="246" spans="1:12" x14ac:dyDescent="0.4">
      <c r="A246" s="216" t="str">
        <f>IF(AND(ISTEXT(D246),'[1]Identif. projet &amp; instructions'!$B$7="non"),'[1]Identif. projet &amp; instructions'!$B$8,"")</f>
        <v/>
      </c>
      <c r="B246" s="217"/>
      <c r="C246" s="217"/>
      <c r="D246" s="217"/>
      <c r="E246" s="218"/>
      <c r="F246" s="217"/>
      <c r="G246" s="219"/>
      <c r="H246" s="220" t="str">
        <f t="shared" si="6"/>
        <v/>
      </c>
      <c r="I246" s="219"/>
      <c r="J246" s="221" t="str">
        <f t="shared" si="7"/>
        <v/>
      </c>
      <c r="K246" s="202" t="s">
        <v>156</v>
      </c>
      <c r="L246" s="202"/>
    </row>
    <row r="247" spans="1:12" x14ac:dyDescent="0.4">
      <c r="A247" s="216" t="str">
        <f>IF(AND(ISTEXT(D247),'[1]Identif. projet &amp; instructions'!$B$7="non"),'[1]Identif. projet &amp; instructions'!$B$8,"")</f>
        <v/>
      </c>
      <c r="B247" s="217"/>
      <c r="C247" s="217"/>
      <c r="D247" s="217"/>
      <c r="E247" s="218"/>
      <c r="F247" s="217"/>
      <c r="G247" s="219"/>
      <c r="H247" s="220" t="str">
        <f t="shared" si="6"/>
        <v/>
      </c>
      <c r="I247" s="219"/>
      <c r="J247" s="221" t="str">
        <f t="shared" si="7"/>
        <v/>
      </c>
      <c r="K247" s="202" t="s">
        <v>156</v>
      </c>
      <c r="L247" s="202"/>
    </row>
    <row r="248" spans="1:12" x14ac:dyDescent="0.4">
      <c r="A248" s="216" t="str">
        <f>IF(AND(ISTEXT(D248),'[1]Identif. projet &amp; instructions'!$B$7="non"),'[1]Identif. projet &amp; instructions'!$B$8,"")</f>
        <v/>
      </c>
      <c r="B248" s="217"/>
      <c r="C248" s="217"/>
      <c r="D248" s="217"/>
      <c r="E248" s="218"/>
      <c r="F248" s="217"/>
      <c r="G248" s="219"/>
      <c r="H248" s="220" t="str">
        <f t="shared" si="6"/>
        <v/>
      </c>
      <c r="I248" s="219"/>
      <c r="J248" s="221" t="str">
        <f t="shared" si="7"/>
        <v/>
      </c>
      <c r="K248" s="202" t="s">
        <v>156</v>
      </c>
      <c r="L248" s="202"/>
    </row>
    <row r="249" spans="1:12" x14ac:dyDescent="0.4">
      <c r="A249" s="216" t="str">
        <f>IF(AND(ISTEXT(D249),'[1]Identif. projet &amp; instructions'!$B$7="non"),'[1]Identif. projet &amp; instructions'!$B$8,"")</f>
        <v/>
      </c>
      <c r="B249" s="217"/>
      <c r="C249" s="217"/>
      <c r="D249" s="217"/>
      <c r="E249" s="218"/>
      <c r="F249" s="217"/>
      <c r="G249" s="219"/>
      <c r="H249" s="220" t="str">
        <f t="shared" si="6"/>
        <v/>
      </c>
      <c r="I249" s="219"/>
      <c r="J249" s="221" t="str">
        <f t="shared" si="7"/>
        <v/>
      </c>
      <c r="K249" s="202" t="s">
        <v>156</v>
      </c>
      <c r="L249" s="202"/>
    </row>
    <row r="250" spans="1:12" x14ac:dyDescent="0.4">
      <c r="A250" s="216" t="str">
        <f>IF(AND(ISTEXT(D250),'[1]Identif. projet &amp; instructions'!$B$7="non"),'[1]Identif. projet &amp; instructions'!$B$8,"")</f>
        <v/>
      </c>
      <c r="B250" s="217"/>
      <c r="C250" s="217"/>
      <c r="D250" s="217"/>
      <c r="E250" s="218"/>
      <c r="F250" s="217"/>
      <c r="G250" s="219"/>
      <c r="H250" s="220" t="str">
        <f t="shared" si="6"/>
        <v/>
      </c>
      <c r="I250" s="219"/>
      <c r="J250" s="221" t="str">
        <f t="shared" si="7"/>
        <v/>
      </c>
      <c r="K250" s="202" t="s">
        <v>156</v>
      </c>
      <c r="L250" s="202"/>
    </row>
    <row r="251" spans="1:12" x14ac:dyDescent="0.4">
      <c r="A251" s="216" t="str">
        <f>IF(AND(ISTEXT(D251),'[1]Identif. projet &amp; instructions'!$B$7="non"),'[1]Identif. projet &amp; instructions'!$B$8,"")</f>
        <v/>
      </c>
      <c r="B251" s="217"/>
      <c r="C251" s="217"/>
      <c r="D251" s="217"/>
      <c r="E251" s="218"/>
      <c r="F251" s="217"/>
      <c r="G251" s="219"/>
      <c r="H251" s="220" t="str">
        <f t="shared" si="6"/>
        <v/>
      </c>
      <c r="I251" s="219"/>
      <c r="J251" s="221" t="str">
        <f t="shared" si="7"/>
        <v/>
      </c>
      <c r="K251" s="202" t="s">
        <v>156</v>
      </c>
      <c r="L251" s="202"/>
    </row>
    <row r="252" spans="1:12" x14ac:dyDescent="0.4">
      <c r="A252" s="216" t="str">
        <f>IF(AND(ISTEXT(D252),'[1]Identif. projet &amp; instructions'!$B$7="non"),'[1]Identif. projet &amp; instructions'!$B$8,"")</f>
        <v/>
      </c>
      <c r="B252" s="217"/>
      <c r="C252" s="217"/>
      <c r="D252" s="217"/>
      <c r="E252" s="218"/>
      <c r="F252" s="217"/>
      <c r="G252" s="219"/>
      <c r="H252" s="220" t="str">
        <f t="shared" si="6"/>
        <v/>
      </c>
      <c r="I252" s="219"/>
      <c r="J252" s="221" t="str">
        <f t="shared" si="7"/>
        <v/>
      </c>
      <c r="K252" s="202" t="s">
        <v>156</v>
      </c>
      <c r="L252" s="202"/>
    </row>
    <row r="253" spans="1:12" x14ac:dyDescent="0.4">
      <c r="A253" s="216" t="str">
        <f>IF(AND(ISTEXT(D253),'[1]Identif. projet &amp; instructions'!$B$7="non"),'[1]Identif. projet &amp; instructions'!$B$8,"")</f>
        <v/>
      </c>
      <c r="B253" s="217"/>
      <c r="C253" s="217"/>
      <c r="D253" s="217"/>
      <c r="E253" s="218"/>
      <c r="F253" s="217"/>
      <c r="G253" s="219"/>
      <c r="H253" s="220" t="str">
        <f t="shared" si="6"/>
        <v/>
      </c>
      <c r="I253" s="219"/>
      <c r="J253" s="221" t="str">
        <f t="shared" si="7"/>
        <v/>
      </c>
      <c r="K253" s="202" t="s">
        <v>156</v>
      </c>
      <c r="L253" s="202"/>
    </row>
    <row r="254" spans="1:12" x14ac:dyDescent="0.4">
      <c r="A254" s="216" t="str">
        <f>IF(AND(ISTEXT(D254),'[1]Identif. projet &amp; instructions'!$B$7="non"),'[1]Identif. projet &amp; instructions'!$B$8,"")</f>
        <v/>
      </c>
      <c r="B254" s="217"/>
      <c r="C254" s="217"/>
      <c r="D254" s="217"/>
      <c r="E254" s="218"/>
      <c r="F254" s="217"/>
      <c r="G254" s="219"/>
      <c r="H254" s="220" t="str">
        <f t="shared" si="6"/>
        <v/>
      </c>
      <c r="I254" s="219"/>
      <c r="J254" s="221" t="str">
        <f t="shared" si="7"/>
        <v/>
      </c>
      <c r="K254" s="202" t="s">
        <v>156</v>
      </c>
      <c r="L254" s="202"/>
    </row>
    <row r="255" spans="1:12" x14ac:dyDescent="0.4">
      <c r="A255" s="216" t="str">
        <f>IF(AND(ISTEXT(D255),'[1]Identif. projet &amp; instructions'!$B$7="non"),'[1]Identif. projet &amp; instructions'!$B$8,"")</f>
        <v/>
      </c>
      <c r="B255" s="217"/>
      <c r="C255" s="217"/>
      <c r="D255" s="217"/>
      <c r="E255" s="218"/>
      <c r="F255" s="217"/>
      <c r="G255" s="219"/>
      <c r="H255" s="220" t="str">
        <f t="shared" si="6"/>
        <v/>
      </c>
      <c r="I255" s="219"/>
      <c r="J255" s="221" t="str">
        <f t="shared" si="7"/>
        <v/>
      </c>
      <c r="K255" s="202" t="s">
        <v>156</v>
      </c>
      <c r="L255" s="202"/>
    </row>
    <row r="256" spans="1:12" x14ac:dyDescent="0.4">
      <c r="A256" s="216" t="str">
        <f>IF(AND(ISTEXT(D256),'[1]Identif. projet &amp; instructions'!$B$7="non"),'[1]Identif. projet &amp; instructions'!$B$8,"")</f>
        <v/>
      </c>
      <c r="B256" s="217"/>
      <c r="C256" s="217"/>
      <c r="D256" s="217"/>
      <c r="E256" s="218"/>
      <c r="F256" s="217"/>
      <c r="G256" s="219"/>
      <c r="H256" s="220" t="str">
        <f t="shared" si="6"/>
        <v/>
      </c>
      <c r="I256" s="219"/>
      <c r="J256" s="221" t="str">
        <f t="shared" si="7"/>
        <v/>
      </c>
      <c r="K256" s="202" t="s">
        <v>156</v>
      </c>
      <c r="L256" s="202"/>
    </row>
    <row r="257" spans="1:12" x14ac:dyDescent="0.4">
      <c r="A257" s="216" t="str">
        <f>IF(AND(ISTEXT(D257),'[1]Identif. projet &amp; instructions'!$B$7="non"),'[1]Identif. projet &amp; instructions'!$B$8,"")</f>
        <v/>
      </c>
      <c r="B257" s="217"/>
      <c r="C257" s="217"/>
      <c r="D257" s="217"/>
      <c r="E257" s="218"/>
      <c r="F257" s="217"/>
      <c r="G257" s="219"/>
      <c r="H257" s="220" t="str">
        <f t="shared" si="6"/>
        <v/>
      </c>
      <c r="I257" s="219"/>
      <c r="J257" s="221" t="str">
        <f t="shared" si="7"/>
        <v/>
      </c>
      <c r="K257" s="202" t="s">
        <v>156</v>
      </c>
      <c r="L257" s="202"/>
    </row>
    <row r="258" spans="1:12" x14ac:dyDescent="0.4">
      <c r="A258" s="216" t="str">
        <f>IF(AND(ISTEXT(D258),'[1]Identif. projet &amp; instructions'!$B$7="non"),'[1]Identif. projet &amp; instructions'!$B$8,"")</f>
        <v/>
      </c>
      <c r="B258" s="217"/>
      <c r="C258" s="217"/>
      <c r="D258" s="217"/>
      <c r="E258" s="218"/>
      <c r="F258" s="217"/>
      <c r="G258" s="219"/>
      <c r="H258" s="220" t="str">
        <f t="shared" si="6"/>
        <v/>
      </c>
      <c r="I258" s="219"/>
      <c r="J258" s="221" t="str">
        <f t="shared" si="7"/>
        <v/>
      </c>
      <c r="K258" s="202" t="s">
        <v>156</v>
      </c>
      <c r="L258" s="202"/>
    </row>
    <row r="259" spans="1:12" x14ac:dyDescent="0.4">
      <c r="A259" s="216" t="str">
        <f>IF(AND(ISTEXT(D259),'[1]Identif. projet &amp; instructions'!$B$7="non"),'[1]Identif. projet &amp; instructions'!$B$8,"")</f>
        <v/>
      </c>
      <c r="B259" s="217"/>
      <c r="C259" s="217"/>
      <c r="D259" s="217"/>
      <c r="E259" s="218"/>
      <c r="F259" s="217"/>
      <c r="G259" s="219"/>
      <c r="H259" s="220" t="str">
        <f t="shared" ref="H259:H322" si="8">IF(ISBLANK(F259),"",F259/G259)</f>
        <v/>
      </c>
      <c r="I259" s="219"/>
      <c r="J259" s="221" t="str">
        <f t="shared" ref="J259:J322" si="9">IF(ISBLANK(I259),"",H259*I259)</f>
        <v/>
      </c>
      <c r="K259" s="202" t="s">
        <v>156</v>
      </c>
      <c r="L259" s="202"/>
    </row>
    <row r="260" spans="1:12" x14ac:dyDescent="0.4">
      <c r="A260" s="216" t="str">
        <f>IF(AND(ISTEXT(D260),'[1]Identif. projet &amp; instructions'!$B$7="non"),'[1]Identif. projet &amp; instructions'!$B$8,"")</f>
        <v/>
      </c>
      <c r="B260" s="217"/>
      <c r="C260" s="217"/>
      <c r="D260" s="217"/>
      <c r="E260" s="218"/>
      <c r="F260" s="217"/>
      <c r="G260" s="219"/>
      <c r="H260" s="220" t="str">
        <f t="shared" si="8"/>
        <v/>
      </c>
      <c r="I260" s="219"/>
      <c r="J260" s="221" t="str">
        <f t="shared" si="9"/>
        <v/>
      </c>
      <c r="K260" s="202" t="s">
        <v>156</v>
      </c>
      <c r="L260" s="202"/>
    </row>
    <row r="261" spans="1:12" x14ac:dyDescent="0.4">
      <c r="A261" s="216" t="str">
        <f>IF(AND(ISTEXT(D261),'[1]Identif. projet &amp; instructions'!$B$7="non"),'[1]Identif. projet &amp; instructions'!$B$8,"")</f>
        <v/>
      </c>
      <c r="B261" s="217"/>
      <c r="C261" s="217"/>
      <c r="D261" s="217"/>
      <c r="E261" s="218"/>
      <c r="F261" s="217"/>
      <c r="G261" s="219"/>
      <c r="H261" s="220" t="str">
        <f t="shared" si="8"/>
        <v/>
      </c>
      <c r="I261" s="219"/>
      <c r="J261" s="221" t="str">
        <f t="shared" si="9"/>
        <v/>
      </c>
      <c r="K261" s="202" t="s">
        <v>156</v>
      </c>
      <c r="L261" s="202"/>
    </row>
    <row r="262" spans="1:12" x14ac:dyDescent="0.4">
      <c r="A262" s="216" t="str">
        <f>IF(AND(ISTEXT(D262),'[1]Identif. projet &amp; instructions'!$B$7="non"),'[1]Identif. projet &amp; instructions'!$B$8,"")</f>
        <v/>
      </c>
      <c r="B262" s="217"/>
      <c r="C262" s="217"/>
      <c r="D262" s="217"/>
      <c r="E262" s="218"/>
      <c r="F262" s="217"/>
      <c r="G262" s="219"/>
      <c r="H262" s="220" t="str">
        <f t="shared" si="8"/>
        <v/>
      </c>
      <c r="I262" s="219"/>
      <c r="J262" s="221" t="str">
        <f t="shared" si="9"/>
        <v/>
      </c>
      <c r="K262" s="202" t="s">
        <v>156</v>
      </c>
      <c r="L262" s="202"/>
    </row>
    <row r="263" spans="1:12" x14ac:dyDescent="0.4">
      <c r="A263" s="216" t="str">
        <f>IF(AND(ISTEXT(D263),'[1]Identif. projet &amp; instructions'!$B$7="non"),'[1]Identif. projet &amp; instructions'!$B$8,"")</f>
        <v/>
      </c>
      <c r="B263" s="217"/>
      <c r="C263" s="217"/>
      <c r="D263" s="217"/>
      <c r="E263" s="218"/>
      <c r="F263" s="217"/>
      <c r="G263" s="219"/>
      <c r="H263" s="220" t="str">
        <f t="shared" si="8"/>
        <v/>
      </c>
      <c r="I263" s="219"/>
      <c r="J263" s="221" t="str">
        <f t="shared" si="9"/>
        <v/>
      </c>
      <c r="K263" s="202" t="s">
        <v>156</v>
      </c>
      <c r="L263" s="202"/>
    </row>
    <row r="264" spans="1:12" x14ac:dyDescent="0.4">
      <c r="A264" s="216" t="str">
        <f>IF(AND(ISTEXT(D264),'[1]Identif. projet &amp; instructions'!$B$7="non"),'[1]Identif. projet &amp; instructions'!$B$8,"")</f>
        <v/>
      </c>
      <c r="B264" s="217"/>
      <c r="C264" s="217"/>
      <c r="D264" s="217"/>
      <c r="E264" s="218"/>
      <c r="F264" s="217"/>
      <c r="G264" s="219"/>
      <c r="H264" s="220" t="str">
        <f t="shared" si="8"/>
        <v/>
      </c>
      <c r="I264" s="219"/>
      <c r="J264" s="221" t="str">
        <f t="shared" si="9"/>
        <v/>
      </c>
      <c r="K264" s="202" t="s">
        <v>156</v>
      </c>
      <c r="L264" s="202"/>
    </row>
    <row r="265" spans="1:12" x14ac:dyDescent="0.4">
      <c r="A265" s="216" t="str">
        <f>IF(AND(ISTEXT(D265),'[1]Identif. projet &amp; instructions'!$B$7="non"),'[1]Identif. projet &amp; instructions'!$B$8,"")</f>
        <v/>
      </c>
      <c r="B265" s="217"/>
      <c r="C265" s="217"/>
      <c r="D265" s="217"/>
      <c r="E265" s="218"/>
      <c r="F265" s="217"/>
      <c r="G265" s="219"/>
      <c r="H265" s="220" t="str">
        <f t="shared" si="8"/>
        <v/>
      </c>
      <c r="I265" s="219"/>
      <c r="J265" s="221" t="str">
        <f t="shared" si="9"/>
        <v/>
      </c>
      <c r="K265" s="202" t="s">
        <v>156</v>
      </c>
      <c r="L265" s="202"/>
    </row>
    <row r="266" spans="1:12" x14ac:dyDescent="0.4">
      <c r="A266" s="216" t="str">
        <f>IF(AND(ISTEXT(D266),'[1]Identif. projet &amp; instructions'!$B$7="non"),'[1]Identif. projet &amp; instructions'!$B$8,"")</f>
        <v/>
      </c>
      <c r="B266" s="217"/>
      <c r="C266" s="217"/>
      <c r="D266" s="217"/>
      <c r="E266" s="218"/>
      <c r="F266" s="217"/>
      <c r="G266" s="219"/>
      <c r="H266" s="220" t="str">
        <f t="shared" si="8"/>
        <v/>
      </c>
      <c r="I266" s="219"/>
      <c r="J266" s="221" t="str">
        <f t="shared" si="9"/>
        <v/>
      </c>
      <c r="K266" s="202" t="s">
        <v>156</v>
      </c>
      <c r="L266" s="202"/>
    </row>
    <row r="267" spans="1:12" x14ac:dyDescent="0.4">
      <c r="A267" s="216" t="str">
        <f>IF(AND(ISTEXT(D267),'[1]Identif. projet &amp; instructions'!$B$7="non"),'[1]Identif. projet &amp; instructions'!$B$8,"")</f>
        <v/>
      </c>
      <c r="B267" s="217"/>
      <c r="C267" s="217"/>
      <c r="D267" s="217"/>
      <c r="E267" s="218"/>
      <c r="F267" s="217"/>
      <c r="G267" s="219"/>
      <c r="H267" s="220" t="str">
        <f t="shared" si="8"/>
        <v/>
      </c>
      <c r="I267" s="219"/>
      <c r="J267" s="221" t="str">
        <f t="shared" si="9"/>
        <v/>
      </c>
      <c r="K267" s="202" t="s">
        <v>156</v>
      </c>
      <c r="L267" s="202"/>
    </row>
    <row r="268" spans="1:12" x14ac:dyDescent="0.4">
      <c r="A268" s="216" t="str">
        <f>IF(AND(ISTEXT(D268),'[1]Identif. projet &amp; instructions'!$B$7="non"),'[1]Identif. projet &amp; instructions'!$B$8,"")</f>
        <v/>
      </c>
      <c r="B268" s="217"/>
      <c r="C268" s="217"/>
      <c r="D268" s="217"/>
      <c r="E268" s="218"/>
      <c r="F268" s="217"/>
      <c r="G268" s="219"/>
      <c r="H268" s="220" t="str">
        <f t="shared" si="8"/>
        <v/>
      </c>
      <c r="I268" s="219"/>
      <c r="J268" s="221" t="str">
        <f t="shared" si="9"/>
        <v/>
      </c>
      <c r="K268" s="202" t="s">
        <v>156</v>
      </c>
      <c r="L268" s="202"/>
    </row>
    <row r="269" spans="1:12" x14ac:dyDescent="0.4">
      <c r="A269" s="216" t="str">
        <f>IF(AND(ISTEXT(D269),'[1]Identif. projet &amp; instructions'!$B$7="non"),'[1]Identif. projet &amp; instructions'!$B$8,"")</f>
        <v/>
      </c>
      <c r="B269" s="217"/>
      <c r="C269" s="217"/>
      <c r="D269" s="217"/>
      <c r="E269" s="218"/>
      <c r="F269" s="217"/>
      <c r="G269" s="219"/>
      <c r="H269" s="220" t="str">
        <f t="shared" si="8"/>
        <v/>
      </c>
      <c r="I269" s="219"/>
      <c r="J269" s="221" t="str">
        <f t="shared" si="9"/>
        <v/>
      </c>
      <c r="K269" s="202" t="s">
        <v>156</v>
      </c>
      <c r="L269" s="202"/>
    </row>
    <row r="270" spans="1:12" x14ac:dyDescent="0.4">
      <c r="A270" s="216" t="str">
        <f>IF(AND(ISTEXT(D270),'[1]Identif. projet &amp; instructions'!$B$7="non"),'[1]Identif. projet &amp; instructions'!$B$8,"")</f>
        <v/>
      </c>
      <c r="B270" s="217"/>
      <c r="C270" s="217"/>
      <c r="D270" s="217"/>
      <c r="E270" s="218"/>
      <c r="F270" s="217"/>
      <c r="G270" s="219"/>
      <c r="H270" s="220" t="str">
        <f t="shared" si="8"/>
        <v/>
      </c>
      <c r="I270" s="219"/>
      <c r="J270" s="221" t="str">
        <f t="shared" si="9"/>
        <v/>
      </c>
      <c r="K270" s="202" t="s">
        <v>156</v>
      </c>
      <c r="L270" s="202"/>
    </row>
    <row r="271" spans="1:12" x14ac:dyDescent="0.4">
      <c r="A271" s="216" t="str">
        <f>IF(AND(ISTEXT(D271),'[1]Identif. projet &amp; instructions'!$B$7="non"),'[1]Identif. projet &amp; instructions'!$B$8,"")</f>
        <v/>
      </c>
      <c r="B271" s="217"/>
      <c r="C271" s="217"/>
      <c r="D271" s="217"/>
      <c r="E271" s="218"/>
      <c r="F271" s="217"/>
      <c r="G271" s="219"/>
      <c r="H271" s="220" t="str">
        <f t="shared" si="8"/>
        <v/>
      </c>
      <c r="I271" s="219"/>
      <c r="J271" s="221" t="str">
        <f t="shared" si="9"/>
        <v/>
      </c>
      <c r="K271" s="202" t="s">
        <v>156</v>
      </c>
      <c r="L271" s="202"/>
    </row>
    <row r="272" spans="1:12" x14ac:dyDescent="0.4">
      <c r="A272" s="216" t="str">
        <f>IF(AND(ISTEXT(D272),'[1]Identif. projet &amp; instructions'!$B$7="non"),'[1]Identif. projet &amp; instructions'!$B$8,"")</f>
        <v/>
      </c>
      <c r="B272" s="217"/>
      <c r="C272" s="217"/>
      <c r="D272" s="217"/>
      <c r="E272" s="218"/>
      <c r="F272" s="217"/>
      <c r="G272" s="219"/>
      <c r="H272" s="220" t="str">
        <f t="shared" si="8"/>
        <v/>
      </c>
      <c r="I272" s="219"/>
      <c r="J272" s="221" t="str">
        <f t="shared" si="9"/>
        <v/>
      </c>
      <c r="K272" s="202" t="s">
        <v>156</v>
      </c>
      <c r="L272" s="202"/>
    </row>
    <row r="273" spans="1:12" x14ac:dyDescent="0.4">
      <c r="A273" s="216" t="str">
        <f>IF(AND(ISTEXT(D273),'[1]Identif. projet &amp; instructions'!$B$7="non"),'[1]Identif. projet &amp; instructions'!$B$8,"")</f>
        <v/>
      </c>
      <c r="B273" s="217"/>
      <c r="C273" s="217"/>
      <c r="D273" s="217"/>
      <c r="E273" s="218"/>
      <c r="F273" s="217"/>
      <c r="G273" s="219"/>
      <c r="H273" s="220" t="str">
        <f t="shared" si="8"/>
        <v/>
      </c>
      <c r="I273" s="219"/>
      <c r="J273" s="221" t="str">
        <f t="shared" si="9"/>
        <v/>
      </c>
      <c r="K273" s="202" t="s">
        <v>156</v>
      </c>
      <c r="L273" s="202"/>
    </row>
    <row r="274" spans="1:12" x14ac:dyDescent="0.4">
      <c r="A274" s="216" t="str">
        <f>IF(AND(ISTEXT(D274),'[1]Identif. projet &amp; instructions'!$B$7="non"),'[1]Identif. projet &amp; instructions'!$B$8,"")</f>
        <v/>
      </c>
      <c r="B274" s="217"/>
      <c r="C274" s="217"/>
      <c r="D274" s="217"/>
      <c r="E274" s="218"/>
      <c r="F274" s="217"/>
      <c r="G274" s="219"/>
      <c r="H274" s="220" t="str">
        <f t="shared" si="8"/>
        <v/>
      </c>
      <c r="I274" s="219"/>
      <c r="J274" s="221" t="str">
        <f t="shared" si="9"/>
        <v/>
      </c>
      <c r="K274" s="202" t="s">
        <v>156</v>
      </c>
      <c r="L274" s="202"/>
    </row>
    <row r="275" spans="1:12" x14ac:dyDescent="0.4">
      <c r="A275" s="216" t="str">
        <f>IF(AND(ISTEXT(D275),'[1]Identif. projet &amp; instructions'!$B$7="non"),'[1]Identif. projet &amp; instructions'!$B$8,"")</f>
        <v/>
      </c>
      <c r="B275" s="217"/>
      <c r="C275" s="217"/>
      <c r="D275" s="217"/>
      <c r="E275" s="218"/>
      <c r="F275" s="217"/>
      <c r="G275" s="219"/>
      <c r="H275" s="220" t="str">
        <f t="shared" si="8"/>
        <v/>
      </c>
      <c r="I275" s="219"/>
      <c r="J275" s="221" t="str">
        <f t="shared" si="9"/>
        <v/>
      </c>
      <c r="K275" s="202" t="s">
        <v>156</v>
      </c>
      <c r="L275" s="202"/>
    </row>
    <row r="276" spans="1:12" x14ac:dyDescent="0.4">
      <c r="A276" s="216" t="str">
        <f>IF(AND(ISTEXT(D276),'[1]Identif. projet &amp; instructions'!$B$7="non"),'[1]Identif. projet &amp; instructions'!$B$8,"")</f>
        <v/>
      </c>
      <c r="B276" s="217"/>
      <c r="C276" s="217"/>
      <c r="D276" s="217"/>
      <c r="E276" s="218"/>
      <c r="F276" s="217"/>
      <c r="G276" s="219"/>
      <c r="H276" s="220" t="str">
        <f t="shared" si="8"/>
        <v/>
      </c>
      <c r="I276" s="219"/>
      <c r="J276" s="221" t="str">
        <f t="shared" si="9"/>
        <v/>
      </c>
      <c r="K276" s="202" t="s">
        <v>156</v>
      </c>
      <c r="L276" s="202"/>
    </row>
    <row r="277" spans="1:12" x14ac:dyDescent="0.4">
      <c r="A277" s="216" t="str">
        <f>IF(AND(ISTEXT(D277),'[1]Identif. projet &amp; instructions'!$B$7="non"),'[1]Identif. projet &amp; instructions'!$B$8,"")</f>
        <v/>
      </c>
      <c r="B277" s="217"/>
      <c r="C277" s="217"/>
      <c r="D277" s="217"/>
      <c r="E277" s="218"/>
      <c r="F277" s="217"/>
      <c r="G277" s="219"/>
      <c r="H277" s="220" t="str">
        <f t="shared" si="8"/>
        <v/>
      </c>
      <c r="I277" s="219"/>
      <c r="J277" s="221" t="str">
        <f t="shared" si="9"/>
        <v/>
      </c>
      <c r="K277" s="202" t="s">
        <v>156</v>
      </c>
      <c r="L277" s="202"/>
    </row>
    <row r="278" spans="1:12" x14ac:dyDescent="0.4">
      <c r="A278" s="216" t="str">
        <f>IF(AND(ISTEXT(D278),'[1]Identif. projet &amp; instructions'!$B$7="non"),'[1]Identif. projet &amp; instructions'!$B$8,"")</f>
        <v/>
      </c>
      <c r="B278" s="217"/>
      <c r="C278" s="217"/>
      <c r="D278" s="217"/>
      <c r="E278" s="218"/>
      <c r="F278" s="217"/>
      <c r="G278" s="219"/>
      <c r="H278" s="220" t="str">
        <f t="shared" si="8"/>
        <v/>
      </c>
      <c r="I278" s="219"/>
      <c r="J278" s="221" t="str">
        <f t="shared" si="9"/>
        <v/>
      </c>
      <c r="K278" s="202" t="s">
        <v>156</v>
      </c>
      <c r="L278" s="202"/>
    </row>
    <row r="279" spans="1:12" x14ac:dyDescent="0.4">
      <c r="A279" s="216" t="str">
        <f>IF(AND(ISTEXT(D279),'[1]Identif. projet &amp; instructions'!$B$7="non"),'[1]Identif. projet &amp; instructions'!$B$8,"")</f>
        <v/>
      </c>
      <c r="B279" s="217"/>
      <c r="C279" s="217"/>
      <c r="D279" s="217"/>
      <c r="E279" s="218"/>
      <c r="F279" s="217"/>
      <c r="G279" s="219"/>
      <c r="H279" s="220" t="str">
        <f t="shared" si="8"/>
        <v/>
      </c>
      <c r="I279" s="219"/>
      <c r="J279" s="221" t="str">
        <f t="shared" si="9"/>
        <v/>
      </c>
      <c r="K279" s="202" t="s">
        <v>156</v>
      </c>
      <c r="L279" s="202"/>
    </row>
    <row r="280" spans="1:12" x14ac:dyDescent="0.4">
      <c r="A280" s="216" t="str">
        <f>IF(AND(ISTEXT(D280),'[1]Identif. projet &amp; instructions'!$B$7="non"),'[1]Identif. projet &amp; instructions'!$B$8,"")</f>
        <v/>
      </c>
      <c r="B280" s="217"/>
      <c r="C280" s="217"/>
      <c r="D280" s="217"/>
      <c r="E280" s="218"/>
      <c r="F280" s="217"/>
      <c r="G280" s="219"/>
      <c r="H280" s="220" t="str">
        <f t="shared" si="8"/>
        <v/>
      </c>
      <c r="I280" s="219"/>
      <c r="J280" s="221" t="str">
        <f t="shared" si="9"/>
        <v/>
      </c>
      <c r="K280" s="202" t="s">
        <v>156</v>
      </c>
      <c r="L280" s="202"/>
    </row>
    <row r="281" spans="1:12" x14ac:dyDescent="0.4">
      <c r="A281" s="216" t="str">
        <f>IF(AND(ISTEXT(D281),'[1]Identif. projet &amp; instructions'!$B$7="non"),'[1]Identif. projet &amp; instructions'!$B$8,"")</f>
        <v/>
      </c>
      <c r="B281" s="217"/>
      <c r="C281" s="217"/>
      <c r="D281" s="217"/>
      <c r="E281" s="218"/>
      <c r="F281" s="217"/>
      <c r="G281" s="219"/>
      <c r="H281" s="220" t="str">
        <f t="shared" si="8"/>
        <v/>
      </c>
      <c r="I281" s="219"/>
      <c r="J281" s="221" t="str">
        <f t="shared" si="9"/>
        <v/>
      </c>
      <c r="K281" s="202" t="s">
        <v>156</v>
      </c>
      <c r="L281" s="202"/>
    </row>
    <row r="282" spans="1:12" x14ac:dyDescent="0.4">
      <c r="A282" s="216" t="str">
        <f>IF(AND(ISTEXT(D282),'[1]Identif. projet &amp; instructions'!$B$7="non"),'[1]Identif. projet &amp; instructions'!$B$8,"")</f>
        <v/>
      </c>
      <c r="B282" s="217"/>
      <c r="C282" s="217"/>
      <c r="D282" s="217"/>
      <c r="E282" s="218"/>
      <c r="F282" s="217"/>
      <c r="G282" s="219"/>
      <c r="H282" s="220" t="str">
        <f t="shared" si="8"/>
        <v/>
      </c>
      <c r="I282" s="219"/>
      <c r="J282" s="221" t="str">
        <f t="shared" si="9"/>
        <v/>
      </c>
      <c r="K282" s="202" t="s">
        <v>156</v>
      </c>
      <c r="L282" s="202"/>
    </row>
    <row r="283" spans="1:12" x14ac:dyDescent="0.4">
      <c r="A283" s="216" t="str">
        <f>IF(AND(ISTEXT(D283),'[1]Identif. projet &amp; instructions'!$B$7="non"),'[1]Identif. projet &amp; instructions'!$B$8,"")</f>
        <v/>
      </c>
      <c r="B283" s="217"/>
      <c r="C283" s="217"/>
      <c r="D283" s="217"/>
      <c r="E283" s="218"/>
      <c r="F283" s="217"/>
      <c r="G283" s="219"/>
      <c r="H283" s="220" t="str">
        <f t="shared" si="8"/>
        <v/>
      </c>
      <c r="I283" s="219"/>
      <c r="J283" s="221" t="str">
        <f t="shared" si="9"/>
        <v/>
      </c>
      <c r="K283" s="202" t="s">
        <v>156</v>
      </c>
      <c r="L283" s="202"/>
    </row>
    <row r="284" spans="1:12" x14ac:dyDescent="0.4">
      <c r="A284" s="216" t="str">
        <f>IF(AND(ISTEXT(D284),'[1]Identif. projet &amp; instructions'!$B$7="non"),'[1]Identif. projet &amp; instructions'!$B$8,"")</f>
        <v/>
      </c>
      <c r="B284" s="217"/>
      <c r="C284" s="217"/>
      <c r="D284" s="217"/>
      <c r="E284" s="218"/>
      <c r="F284" s="217"/>
      <c r="G284" s="219"/>
      <c r="H284" s="220" t="str">
        <f t="shared" si="8"/>
        <v/>
      </c>
      <c r="I284" s="219"/>
      <c r="J284" s="221" t="str">
        <f t="shared" si="9"/>
        <v/>
      </c>
      <c r="K284" s="202" t="s">
        <v>156</v>
      </c>
      <c r="L284" s="202"/>
    </row>
    <row r="285" spans="1:12" x14ac:dyDescent="0.4">
      <c r="A285" s="216" t="str">
        <f>IF(AND(ISTEXT(D285),'[1]Identif. projet &amp; instructions'!$B$7="non"),'[1]Identif. projet &amp; instructions'!$B$8,"")</f>
        <v/>
      </c>
      <c r="B285" s="217"/>
      <c r="C285" s="217"/>
      <c r="D285" s="217"/>
      <c r="E285" s="218"/>
      <c r="F285" s="217"/>
      <c r="G285" s="219"/>
      <c r="H285" s="220" t="str">
        <f t="shared" si="8"/>
        <v/>
      </c>
      <c r="I285" s="219"/>
      <c r="J285" s="221" t="str">
        <f t="shared" si="9"/>
        <v/>
      </c>
      <c r="K285" s="202" t="s">
        <v>156</v>
      </c>
      <c r="L285" s="202"/>
    </row>
    <row r="286" spans="1:12" x14ac:dyDescent="0.4">
      <c r="A286" s="216" t="str">
        <f>IF(AND(ISTEXT(D286),'[1]Identif. projet &amp; instructions'!$B$7="non"),'[1]Identif. projet &amp; instructions'!$B$8,"")</f>
        <v/>
      </c>
      <c r="B286" s="217"/>
      <c r="C286" s="217"/>
      <c r="D286" s="217"/>
      <c r="E286" s="218"/>
      <c r="F286" s="217"/>
      <c r="G286" s="219"/>
      <c r="H286" s="220" t="str">
        <f t="shared" si="8"/>
        <v/>
      </c>
      <c r="I286" s="219"/>
      <c r="J286" s="221" t="str">
        <f t="shared" si="9"/>
        <v/>
      </c>
      <c r="K286" s="202" t="s">
        <v>156</v>
      </c>
      <c r="L286" s="202"/>
    </row>
    <row r="287" spans="1:12" x14ac:dyDescent="0.4">
      <c r="A287" s="216" t="str">
        <f>IF(AND(ISTEXT(D287),'[1]Identif. projet &amp; instructions'!$B$7="non"),'[1]Identif. projet &amp; instructions'!$B$8,"")</f>
        <v/>
      </c>
      <c r="B287" s="217"/>
      <c r="C287" s="217"/>
      <c r="D287" s="217"/>
      <c r="E287" s="218"/>
      <c r="F287" s="217"/>
      <c r="G287" s="219"/>
      <c r="H287" s="220" t="str">
        <f t="shared" si="8"/>
        <v/>
      </c>
      <c r="I287" s="219"/>
      <c r="J287" s="221" t="str">
        <f t="shared" si="9"/>
        <v/>
      </c>
      <c r="K287" s="202" t="s">
        <v>156</v>
      </c>
      <c r="L287" s="202"/>
    </row>
    <row r="288" spans="1:12" x14ac:dyDescent="0.4">
      <c r="A288" s="216" t="str">
        <f>IF(AND(ISTEXT(D288),'[1]Identif. projet &amp; instructions'!$B$7="non"),'[1]Identif. projet &amp; instructions'!$B$8,"")</f>
        <v/>
      </c>
      <c r="B288" s="217"/>
      <c r="C288" s="217"/>
      <c r="D288" s="217"/>
      <c r="E288" s="218"/>
      <c r="F288" s="217"/>
      <c r="G288" s="219"/>
      <c r="H288" s="220" t="str">
        <f t="shared" si="8"/>
        <v/>
      </c>
      <c r="I288" s="219"/>
      <c r="J288" s="221" t="str">
        <f t="shared" si="9"/>
        <v/>
      </c>
      <c r="K288" s="202" t="s">
        <v>156</v>
      </c>
      <c r="L288" s="202"/>
    </row>
    <row r="289" spans="1:12" x14ac:dyDescent="0.4">
      <c r="A289" s="216" t="str">
        <f>IF(AND(ISTEXT(D289),'[1]Identif. projet &amp; instructions'!$B$7="non"),'[1]Identif. projet &amp; instructions'!$B$8,"")</f>
        <v/>
      </c>
      <c r="B289" s="217"/>
      <c r="C289" s="217"/>
      <c r="D289" s="217"/>
      <c r="E289" s="218"/>
      <c r="F289" s="217"/>
      <c r="G289" s="219"/>
      <c r="H289" s="220" t="str">
        <f t="shared" si="8"/>
        <v/>
      </c>
      <c r="I289" s="219"/>
      <c r="J289" s="221" t="str">
        <f t="shared" si="9"/>
        <v/>
      </c>
      <c r="K289" s="202" t="s">
        <v>156</v>
      </c>
      <c r="L289" s="202"/>
    </row>
    <row r="290" spans="1:12" x14ac:dyDescent="0.4">
      <c r="A290" s="216" t="str">
        <f>IF(AND(ISTEXT(D290),'[1]Identif. projet &amp; instructions'!$B$7="non"),'[1]Identif. projet &amp; instructions'!$B$8,"")</f>
        <v/>
      </c>
      <c r="B290" s="217"/>
      <c r="C290" s="217"/>
      <c r="D290" s="217"/>
      <c r="E290" s="218"/>
      <c r="F290" s="217"/>
      <c r="G290" s="219"/>
      <c r="H290" s="220" t="str">
        <f t="shared" si="8"/>
        <v/>
      </c>
      <c r="I290" s="219"/>
      <c r="J290" s="221" t="str">
        <f t="shared" si="9"/>
        <v/>
      </c>
      <c r="K290" s="202" t="s">
        <v>156</v>
      </c>
      <c r="L290" s="202"/>
    </row>
    <row r="291" spans="1:12" x14ac:dyDescent="0.4">
      <c r="A291" s="216" t="str">
        <f>IF(AND(ISTEXT(D291),'[1]Identif. projet &amp; instructions'!$B$7="non"),'[1]Identif. projet &amp; instructions'!$B$8,"")</f>
        <v/>
      </c>
      <c r="B291" s="217"/>
      <c r="C291" s="217"/>
      <c r="D291" s="217"/>
      <c r="E291" s="218"/>
      <c r="F291" s="217"/>
      <c r="G291" s="219"/>
      <c r="H291" s="220" t="str">
        <f t="shared" si="8"/>
        <v/>
      </c>
      <c r="I291" s="219"/>
      <c r="J291" s="221" t="str">
        <f t="shared" si="9"/>
        <v/>
      </c>
      <c r="K291" s="202" t="s">
        <v>156</v>
      </c>
      <c r="L291" s="202"/>
    </row>
    <row r="292" spans="1:12" x14ac:dyDescent="0.4">
      <c r="A292" s="216" t="str">
        <f>IF(AND(ISTEXT(D292),'[1]Identif. projet &amp; instructions'!$B$7="non"),'[1]Identif. projet &amp; instructions'!$B$8,"")</f>
        <v/>
      </c>
      <c r="B292" s="217"/>
      <c r="C292" s="217"/>
      <c r="D292" s="217"/>
      <c r="E292" s="218"/>
      <c r="F292" s="217"/>
      <c r="G292" s="219"/>
      <c r="H292" s="220" t="str">
        <f t="shared" si="8"/>
        <v/>
      </c>
      <c r="I292" s="219"/>
      <c r="J292" s="221" t="str">
        <f t="shared" si="9"/>
        <v/>
      </c>
      <c r="K292" s="202" t="s">
        <v>156</v>
      </c>
      <c r="L292" s="202"/>
    </row>
    <row r="293" spans="1:12" x14ac:dyDescent="0.4">
      <c r="A293" s="216" t="str">
        <f>IF(AND(ISTEXT(D293),'[1]Identif. projet &amp; instructions'!$B$7="non"),'[1]Identif. projet &amp; instructions'!$B$8,"")</f>
        <v/>
      </c>
      <c r="B293" s="217"/>
      <c r="C293" s="217"/>
      <c r="D293" s="217"/>
      <c r="E293" s="218"/>
      <c r="F293" s="217"/>
      <c r="G293" s="219"/>
      <c r="H293" s="220" t="str">
        <f t="shared" si="8"/>
        <v/>
      </c>
      <c r="I293" s="219"/>
      <c r="J293" s="221" t="str">
        <f t="shared" si="9"/>
        <v/>
      </c>
      <c r="K293" s="202" t="s">
        <v>156</v>
      </c>
      <c r="L293" s="202"/>
    </row>
    <row r="294" spans="1:12" x14ac:dyDescent="0.4">
      <c r="A294" s="216" t="str">
        <f>IF(AND(ISTEXT(D294),'[1]Identif. projet &amp; instructions'!$B$7="non"),'[1]Identif. projet &amp; instructions'!$B$8,"")</f>
        <v/>
      </c>
      <c r="B294" s="217"/>
      <c r="C294" s="217"/>
      <c r="D294" s="217"/>
      <c r="E294" s="218"/>
      <c r="F294" s="217"/>
      <c r="G294" s="219"/>
      <c r="H294" s="220" t="str">
        <f t="shared" si="8"/>
        <v/>
      </c>
      <c r="I294" s="219"/>
      <c r="J294" s="221" t="str">
        <f t="shared" si="9"/>
        <v/>
      </c>
      <c r="K294" s="202" t="s">
        <v>156</v>
      </c>
      <c r="L294" s="202"/>
    </row>
    <row r="295" spans="1:12" x14ac:dyDescent="0.4">
      <c r="A295" s="216" t="str">
        <f>IF(AND(ISTEXT(D295),'[1]Identif. projet &amp; instructions'!$B$7="non"),'[1]Identif. projet &amp; instructions'!$B$8,"")</f>
        <v/>
      </c>
      <c r="B295" s="217"/>
      <c r="C295" s="217"/>
      <c r="D295" s="217"/>
      <c r="E295" s="218"/>
      <c r="F295" s="217"/>
      <c r="G295" s="219"/>
      <c r="H295" s="220" t="str">
        <f t="shared" si="8"/>
        <v/>
      </c>
      <c r="I295" s="219"/>
      <c r="J295" s="221" t="str">
        <f t="shared" si="9"/>
        <v/>
      </c>
      <c r="K295" s="202" t="s">
        <v>156</v>
      </c>
      <c r="L295" s="202"/>
    </row>
    <row r="296" spans="1:12" x14ac:dyDescent="0.4">
      <c r="A296" s="216" t="str">
        <f>IF(AND(ISTEXT(D296),'[1]Identif. projet &amp; instructions'!$B$7="non"),'[1]Identif. projet &amp; instructions'!$B$8,"")</f>
        <v/>
      </c>
      <c r="B296" s="217"/>
      <c r="C296" s="217"/>
      <c r="D296" s="217"/>
      <c r="E296" s="218"/>
      <c r="F296" s="217"/>
      <c r="G296" s="219"/>
      <c r="H296" s="220" t="str">
        <f t="shared" si="8"/>
        <v/>
      </c>
      <c r="I296" s="219"/>
      <c r="J296" s="221" t="str">
        <f t="shared" si="9"/>
        <v/>
      </c>
      <c r="K296" s="202" t="s">
        <v>156</v>
      </c>
      <c r="L296" s="202"/>
    </row>
    <row r="297" spans="1:12" x14ac:dyDescent="0.4">
      <c r="A297" s="216" t="str">
        <f>IF(AND(ISTEXT(D297),'[1]Identif. projet &amp; instructions'!$B$7="non"),'[1]Identif. projet &amp; instructions'!$B$8,"")</f>
        <v/>
      </c>
      <c r="B297" s="217"/>
      <c r="C297" s="217"/>
      <c r="D297" s="217"/>
      <c r="E297" s="218"/>
      <c r="F297" s="217"/>
      <c r="G297" s="219"/>
      <c r="H297" s="220" t="str">
        <f t="shared" si="8"/>
        <v/>
      </c>
      <c r="I297" s="219"/>
      <c r="J297" s="221" t="str">
        <f t="shared" si="9"/>
        <v/>
      </c>
      <c r="K297" s="202" t="s">
        <v>156</v>
      </c>
      <c r="L297" s="202"/>
    </row>
    <row r="298" spans="1:12" x14ac:dyDescent="0.4">
      <c r="A298" s="216" t="str">
        <f>IF(AND(ISTEXT(D298),'[1]Identif. projet &amp; instructions'!$B$7="non"),'[1]Identif. projet &amp; instructions'!$B$8,"")</f>
        <v/>
      </c>
      <c r="B298" s="217"/>
      <c r="C298" s="217"/>
      <c r="D298" s="217"/>
      <c r="E298" s="218"/>
      <c r="F298" s="217"/>
      <c r="G298" s="219"/>
      <c r="H298" s="220" t="str">
        <f t="shared" si="8"/>
        <v/>
      </c>
      <c r="I298" s="219"/>
      <c r="J298" s="221" t="str">
        <f t="shared" si="9"/>
        <v/>
      </c>
      <c r="K298" s="202" t="s">
        <v>156</v>
      </c>
      <c r="L298" s="202"/>
    </row>
    <row r="299" spans="1:12" x14ac:dyDescent="0.4">
      <c r="A299" s="216" t="str">
        <f>IF(AND(ISTEXT(D299),'[1]Identif. projet &amp; instructions'!$B$7="non"),'[1]Identif. projet &amp; instructions'!$B$8,"")</f>
        <v/>
      </c>
      <c r="B299" s="217"/>
      <c r="C299" s="217"/>
      <c r="D299" s="217"/>
      <c r="E299" s="218"/>
      <c r="F299" s="217"/>
      <c r="G299" s="219"/>
      <c r="H299" s="220" t="str">
        <f t="shared" si="8"/>
        <v/>
      </c>
      <c r="I299" s="219"/>
      <c r="J299" s="221" t="str">
        <f t="shared" si="9"/>
        <v/>
      </c>
      <c r="K299" s="202" t="s">
        <v>156</v>
      </c>
      <c r="L299" s="202"/>
    </row>
    <row r="300" spans="1:12" x14ac:dyDescent="0.4">
      <c r="A300" s="216" t="str">
        <f>IF(AND(ISTEXT(D300),'[1]Identif. projet &amp; instructions'!$B$7="non"),'[1]Identif. projet &amp; instructions'!$B$8,"")</f>
        <v/>
      </c>
      <c r="B300" s="217"/>
      <c r="C300" s="217"/>
      <c r="D300" s="217"/>
      <c r="E300" s="218"/>
      <c r="F300" s="217"/>
      <c r="G300" s="219"/>
      <c r="H300" s="220" t="str">
        <f t="shared" si="8"/>
        <v/>
      </c>
      <c r="I300" s="219"/>
      <c r="J300" s="221" t="str">
        <f t="shared" si="9"/>
        <v/>
      </c>
      <c r="K300" s="202" t="s">
        <v>156</v>
      </c>
      <c r="L300" s="202"/>
    </row>
    <row r="301" spans="1:12" x14ac:dyDescent="0.4">
      <c r="A301" s="216" t="str">
        <f>IF(AND(ISTEXT(D301),'[1]Identif. projet &amp; instructions'!$B$7="non"),'[1]Identif. projet &amp; instructions'!$B$8,"")</f>
        <v/>
      </c>
      <c r="B301" s="217"/>
      <c r="C301" s="217"/>
      <c r="D301" s="217"/>
      <c r="E301" s="218"/>
      <c r="F301" s="217"/>
      <c r="G301" s="219"/>
      <c r="H301" s="220" t="str">
        <f t="shared" si="8"/>
        <v/>
      </c>
      <c r="I301" s="219"/>
      <c r="J301" s="221" t="str">
        <f t="shared" si="9"/>
        <v/>
      </c>
      <c r="K301" s="202" t="s">
        <v>156</v>
      </c>
      <c r="L301" s="202"/>
    </row>
    <row r="302" spans="1:12" x14ac:dyDescent="0.4">
      <c r="A302" s="216" t="str">
        <f>IF(AND(ISTEXT(D302),'[1]Identif. projet &amp; instructions'!$B$7="non"),'[1]Identif. projet &amp; instructions'!$B$8,"")</f>
        <v/>
      </c>
      <c r="B302" s="217"/>
      <c r="C302" s="217"/>
      <c r="D302" s="217"/>
      <c r="E302" s="218"/>
      <c r="F302" s="217"/>
      <c r="G302" s="219"/>
      <c r="H302" s="220" t="str">
        <f t="shared" si="8"/>
        <v/>
      </c>
      <c r="I302" s="219"/>
      <c r="J302" s="221" t="str">
        <f t="shared" si="9"/>
        <v/>
      </c>
      <c r="K302" s="202" t="s">
        <v>156</v>
      </c>
      <c r="L302" s="202"/>
    </row>
    <row r="303" spans="1:12" x14ac:dyDescent="0.4">
      <c r="A303" s="216" t="str">
        <f>IF(AND(ISTEXT(D303),'[1]Identif. projet &amp; instructions'!$B$7="non"),'[1]Identif. projet &amp; instructions'!$B$8,"")</f>
        <v/>
      </c>
      <c r="B303" s="217"/>
      <c r="C303" s="217"/>
      <c r="D303" s="217"/>
      <c r="E303" s="218"/>
      <c r="F303" s="217"/>
      <c r="G303" s="219"/>
      <c r="H303" s="220" t="str">
        <f t="shared" si="8"/>
        <v/>
      </c>
      <c r="I303" s="219"/>
      <c r="J303" s="221" t="str">
        <f t="shared" si="9"/>
        <v/>
      </c>
      <c r="K303" s="202" t="s">
        <v>156</v>
      </c>
      <c r="L303" s="202"/>
    </row>
    <row r="304" spans="1:12" x14ac:dyDescent="0.4">
      <c r="A304" s="216" t="str">
        <f>IF(AND(ISTEXT(D304),'[1]Identif. projet &amp; instructions'!$B$7="non"),'[1]Identif. projet &amp; instructions'!$B$8,"")</f>
        <v/>
      </c>
      <c r="B304" s="217"/>
      <c r="C304" s="217"/>
      <c r="D304" s="217"/>
      <c r="E304" s="218"/>
      <c r="F304" s="217"/>
      <c r="G304" s="219"/>
      <c r="H304" s="220" t="str">
        <f t="shared" si="8"/>
        <v/>
      </c>
      <c r="I304" s="219"/>
      <c r="J304" s="221" t="str">
        <f t="shared" si="9"/>
        <v/>
      </c>
      <c r="K304" s="202" t="s">
        <v>156</v>
      </c>
      <c r="L304" s="202"/>
    </row>
    <row r="305" spans="1:12" x14ac:dyDescent="0.4">
      <c r="A305" s="216" t="str">
        <f>IF(AND(ISTEXT(D305),'[1]Identif. projet &amp; instructions'!$B$7="non"),'[1]Identif. projet &amp; instructions'!$B$8,"")</f>
        <v/>
      </c>
      <c r="B305" s="217"/>
      <c r="C305" s="217"/>
      <c r="D305" s="217"/>
      <c r="E305" s="218"/>
      <c r="F305" s="217"/>
      <c r="G305" s="219"/>
      <c r="H305" s="220" t="str">
        <f t="shared" si="8"/>
        <v/>
      </c>
      <c r="I305" s="219"/>
      <c r="J305" s="221" t="str">
        <f t="shared" si="9"/>
        <v/>
      </c>
      <c r="K305" s="202" t="s">
        <v>156</v>
      </c>
      <c r="L305" s="202"/>
    </row>
    <row r="306" spans="1:12" x14ac:dyDescent="0.4">
      <c r="A306" s="216" t="str">
        <f>IF(AND(ISTEXT(D306),'[1]Identif. projet &amp; instructions'!$B$7="non"),'[1]Identif. projet &amp; instructions'!$B$8,"")</f>
        <v/>
      </c>
      <c r="B306" s="217"/>
      <c r="C306" s="217"/>
      <c r="D306" s="217"/>
      <c r="E306" s="218"/>
      <c r="F306" s="217"/>
      <c r="G306" s="219"/>
      <c r="H306" s="220" t="str">
        <f t="shared" si="8"/>
        <v/>
      </c>
      <c r="I306" s="219"/>
      <c r="J306" s="221" t="str">
        <f t="shared" si="9"/>
        <v/>
      </c>
      <c r="K306" s="202" t="s">
        <v>156</v>
      </c>
      <c r="L306" s="202"/>
    </row>
    <row r="307" spans="1:12" x14ac:dyDescent="0.4">
      <c r="A307" s="216" t="str">
        <f>IF(AND(ISTEXT(D307),'[1]Identif. projet &amp; instructions'!$B$7="non"),'[1]Identif. projet &amp; instructions'!$B$8,"")</f>
        <v/>
      </c>
      <c r="B307" s="217"/>
      <c r="C307" s="217"/>
      <c r="D307" s="217"/>
      <c r="E307" s="218"/>
      <c r="F307" s="217"/>
      <c r="G307" s="219"/>
      <c r="H307" s="220" t="str">
        <f t="shared" si="8"/>
        <v/>
      </c>
      <c r="I307" s="219"/>
      <c r="J307" s="221" t="str">
        <f t="shared" si="9"/>
        <v/>
      </c>
      <c r="K307" s="202" t="s">
        <v>156</v>
      </c>
      <c r="L307" s="202"/>
    </row>
    <row r="308" spans="1:12" x14ac:dyDescent="0.4">
      <c r="A308" s="216" t="str">
        <f>IF(AND(ISTEXT(D308),'[1]Identif. projet &amp; instructions'!$B$7="non"),'[1]Identif. projet &amp; instructions'!$B$8,"")</f>
        <v/>
      </c>
      <c r="B308" s="217"/>
      <c r="C308" s="217"/>
      <c r="D308" s="217"/>
      <c r="E308" s="218"/>
      <c r="F308" s="217"/>
      <c r="G308" s="219"/>
      <c r="H308" s="220" t="str">
        <f t="shared" si="8"/>
        <v/>
      </c>
      <c r="I308" s="219"/>
      <c r="J308" s="221" t="str">
        <f t="shared" si="9"/>
        <v/>
      </c>
      <c r="K308" s="202" t="s">
        <v>156</v>
      </c>
      <c r="L308" s="202"/>
    </row>
    <row r="309" spans="1:12" x14ac:dyDescent="0.4">
      <c r="A309" s="216" t="str">
        <f>IF(AND(ISTEXT(D309),'[1]Identif. projet &amp; instructions'!$B$7="non"),'[1]Identif. projet &amp; instructions'!$B$8,"")</f>
        <v/>
      </c>
      <c r="B309" s="217"/>
      <c r="C309" s="217"/>
      <c r="D309" s="217"/>
      <c r="E309" s="218"/>
      <c r="F309" s="217"/>
      <c r="G309" s="219"/>
      <c r="H309" s="220" t="str">
        <f t="shared" si="8"/>
        <v/>
      </c>
      <c r="I309" s="219"/>
      <c r="J309" s="221" t="str">
        <f t="shared" si="9"/>
        <v/>
      </c>
      <c r="K309" s="202" t="s">
        <v>156</v>
      </c>
      <c r="L309" s="202"/>
    </row>
    <row r="310" spans="1:12" x14ac:dyDescent="0.4">
      <c r="A310" s="216" t="str">
        <f>IF(AND(ISTEXT(D310),'[1]Identif. projet &amp; instructions'!$B$7="non"),'[1]Identif. projet &amp; instructions'!$B$8,"")</f>
        <v/>
      </c>
      <c r="B310" s="217"/>
      <c r="C310" s="217"/>
      <c r="D310" s="217"/>
      <c r="E310" s="218"/>
      <c r="F310" s="217"/>
      <c r="G310" s="219"/>
      <c r="H310" s="220" t="str">
        <f t="shared" si="8"/>
        <v/>
      </c>
      <c r="I310" s="219"/>
      <c r="J310" s="221" t="str">
        <f t="shared" si="9"/>
        <v/>
      </c>
      <c r="K310" s="202" t="s">
        <v>156</v>
      </c>
      <c r="L310" s="202"/>
    </row>
    <row r="311" spans="1:12" x14ac:dyDescent="0.4">
      <c r="A311" s="216" t="str">
        <f>IF(AND(ISTEXT(D311),'[1]Identif. projet &amp; instructions'!$B$7="non"),'[1]Identif. projet &amp; instructions'!$B$8,"")</f>
        <v/>
      </c>
      <c r="B311" s="217"/>
      <c r="C311" s="217"/>
      <c r="D311" s="217"/>
      <c r="E311" s="218"/>
      <c r="F311" s="217"/>
      <c r="G311" s="219"/>
      <c r="H311" s="220" t="str">
        <f t="shared" si="8"/>
        <v/>
      </c>
      <c r="I311" s="219"/>
      <c r="J311" s="221" t="str">
        <f t="shared" si="9"/>
        <v/>
      </c>
      <c r="K311" s="202" t="s">
        <v>156</v>
      </c>
      <c r="L311" s="202"/>
    </row>
    <row r="312" spans="1:12" x14ac:dyDescent="0.4">
      <c r="A312" s="216" t="str">
        <f>IF(AND(ISTEXT(D312),'[1]Identif. projet &amp; instructions'!$B$7="non"),'[1]Identif. projet &amp; instructions'!$B$8,"")</f>
        <v/>
      </c>
      <c r="B312" s="217"/>
      <c r="C312" s="217"/>
      <c r="D312" s="217"/>
      <c r="E312" s="218"/>
      <c r="F312" s="217"/>
      <c r="G312" s="219"/>
      <c r="H312" s="220" t="str">
        <f t="shared" si="8"/>
        <v/>
      </c>
      <c r="I312" s="219"/>
      <c r="J312" s="221" t="str">
        <f t="shared" si="9"/>
        <v/>
      </c>
      <c r="K312" s="202" t="s">
        <v>156</v>
      </c>
      <c r="L312" s="202"/>
    </row>
    <row r="313" spans="1:12" x14ac:dyDescent="0.4">
      <c r="A313" s="216" t="str">
        <f>IF(AND(ISTEXT(D313),'[1]Identif. projet &amp; instructions'!$B$7="non"),'[1]Identif. projet &amp; instructions'!$B$8,"")</f>
        <v/>
      </c>
      <c r="B313" s="217"/>
      <c r="C313" s="217"/>
      <c r="D313" s="217"/>
      <c r="E313" s="218"/>
      <c r="F313" s="217"/>
      <c r="G313" s="219"/>
      <c r="H313" s="220" t="str">
        <f t="shared" si="8"/>
        <v/>
      </c>
      <c r="I313" s="219"/>
      <c r="J313" s="221" t="str">
        <f t="shared" si="9"/>
        <v/>
      </c>
      <c r="K313" s="202" t="s">
        <v>156</v>
      </c>
      <c r="L313" s="202"/>
    </row>
    <row r="314" spans="1:12" x14ac:dyDescent="0.4">
      <c r="A314" s="216" t="str">
        <f>IF(AND(ISTEXT(D314),'[1]Identif. projet &amp; instructions'!$B$7="non"),'[1]Identif. projet &amp; instructions'!$B$8,"")</f>
        <v/>
      </c>
      <c r="B314" s="217"/>
      <c r="C314" s="217"/>
      <c r="D314" s="217"/>
      <c r="E314" s="218"/>
      <c r="F314" s="217"/>
      <c r="G314" s="219"/>
      <c r="H314" s="220" t="str">
        <f t="shared" si="8"/>
        <v/>
      </c>
      <c r="I314" s="219"/>
      <c r="J314" s="221" t="str">
        <f t="shared" si="9"/>
        <v/>
      </c>
      <c r="K314" s="202" t="s">
        <v>156</v>
      </c>
      <c r="L314" s="202"/>
    </row>
    <row r="315" spans="1:12" x14ac:dyDescent="0.4">
      <c r="A315" s="216" t="str">
        <f>IF(AND(ISTEXT(D315),'[1]Identif. projet &amp; instructions'!$B$7="non"),'[1]Identif. projet &amp; instructions'!$B$8,"")</f>
        <v/>
      </c>
      <c r="B315" s="217"/>
      <c r="C315" s="217"/>
      <c r="D315" s="217"/>
      <c r="E315" s="218"/>
      <c r="F315" s="217"/>
      <c r="G315" s="219"/>
      <c r="H315" s="220" t="str">
        <f t="shared" si="8"/>
        <v/>
      </c>
      <c r="I315" s="219"/>
      <c r="J315" s="221" t="str">
        <f t="shared" si="9"/>
        <v/>
      </c>
      <c r="K315" s="202" t="s">
        <v>156</v>
      </c>
      <c r="L315" s="202"/>
    </row>
    <row r="316" spans="1:12" x14ac:dyDescent="0.4">
      <c r="A316" s="216" t="str">
        <f>IF(AND(ISTEXT(D316),'[1]Identif. projet &amp; instructions'!$B$7="non"),'[1]Identif. projet &amp; instructions'!$B$8,"")</f>
        <v/>
      </c>
      <c r="B316" s="217"/>
      <c r="C316" s="217"/>
      <c r="D316" s="217"/>
      <c r="E316" s="218"/>
      <c r="F316" s="217"/>
      <c r="G316" s="219"/>
      <c r="H316" s="220" t="str">
        <f t="shared" si="8"/>
        <v/>
      </c>
      <c r="I316" s="219"/>
      <c r="J316" s="221" t="str">
        <f t="shared" si="9"/>
        <v/>
      </c>
      <c r="K316" s="202" t="s">
        <v>156</v>
      </c>
      <c r="L316" s="202"/>
    </row>
    <row r="317" spans="1:12" x14ac:dyDescent="0.4">
      <c r="A317" s="216" t="str">
        <f>IF(AND(ISTEXT(D317),'[1]Identif. projet &amp; instructions'!$B$7="non"),'[1]Identif. projet &amp; instructions'!$B$8,"")</f>
        <v/>
      </c>
      <c r="B317" s="217"/>
      <c r="C317" s="217"/>
      <c r="D317" s="217"/>
      <c r="E317" s="218"/>
      <c r="F317" s="217"/>
      <c r="G317" s="219"/>
      <c r="H317" s="220" t="str">
        <f t="shared" si="8"/>
        <v/>
      </c>
      <c r="I317" s="219"/>
      <c r="J317" s="221" t="str">
        <f t="shared" si="9"/>
        <v/>
      </c>
      <c r="K317" s="202" t="s">
        <v>156</v>
      </c>
      <c r="L317" s="202"/>
    </row>
    <row r="318" spans="1:12" x14ac:dyDescent="0.4">
      <c r="A318" s="216" t="str">
        <f>IF(AND(ISTEXT(D318),'[1]Identif. projet &amp; instructions'!$B$7="non"),'[1]Identif. projet &amp; instructions'!$B$8,"")</f>
        <v/>
      </c>
      <c r="B318" s="217"/>
      <c r="C318" s="217"/>
      <c r="D318" s="217"/>
      <c r="E318" s="218"/>
      <c r="F318" s="217"/>
      <c r="G318" s="219"/>
      <c r="H318" s="220" t="str">
        <f t="shared" si="8"/>
        <v/>
      </c>
      <c r="I318" s="219"/>
      <c r="J318" s="221" t="str">
        <f t="shared" si="9"/>
        <v/>
      </c>
      <c r="K318" s="202" t="s">
        <v>156</v>
      </c>
      <c r="L318" s="202"/>
    </row>
    <row r="319" spans="1:12" x14ac:dyDescent="0.4">
      <c r="A319" s="216" t="str">
        <f>IF(AND(ISTEXT(D319),'[1]Identif. projet &amp; instructions'!$B$7="non"),'[1]Identif. projet &amp; instructions'!$B$8,"")</f>
        <v/>
      </c>
      <c r="B319" s="217"/>
      <c r="C319" s="217"/>
      <c r="D319" s="217"/>
      <c r="E319" s="218"/>
      <c r="F319" s="217"/>
      <c r="G319" s="219"/>
      <c r="H319" s="220" t="str">
        <f t="shared" si="8"/>
        <v/>
      </c>
      <c r="I319" s="219"/>
      <c r="J319" s="221" t="str">
        <f t="shared" si="9"/>
        <v/>
      </c>
      <c r="K319" s="202" t="s">
        <v>156</v>
      </c>
      <c r="L319" s="202"/>
    </row>
    <row r="320" spans="1:12" x14ac:dyDescent="0.4">
      <c r="A320" s="216" t="str">
        <f>IF(AND(ISTEXT(D320),'[1]Identif. projet &amp; instructions'!$B$7="non"),'[1]Identif. projet &amp; instructions'!$B$8,"")</f>
        <v/>
      </c>
      <c r="B320" s="217"/>
      <c r="C320" s="217"/>
      <c r="D320" s="217"/>
      <c r="E320" s="218"/>
      <c r="F320" s="217"/>
      <c r="G320" s="219"/>
      <c r="H320" s="220" t="str">
        <f t="shared" si="8"/>
        <v/>
      </c>
      <c r="I320" s="219"/>
      <c r="J320" s="221" t="str">
        <f t="shared" si="9"/>
        <v/>
      </c>
      <c r="K320" s="202" t="s">
        <v>156</v>
      </c>
      <c r="L320" s="202"/>
    </row>
    <row r="321" spans="1:12" x14ac:dyDescent="0.4">
      <c r="A321" s="216" t="str">
        <f>IF(AND(ISTEXT(D321),'[1]Identif. projet &amp; instructions'!$B$7="non"),'[1]Identif. projet &amp; instructions'!$B$8,"")</f>
        <v/>
      </c>
      <c r="B321" s="217"/>
      <c r="C321" s="217"/>
      <c r="D321" s="217"/>
      <c r="E321" s="218"/>
      <c r="F321" s="217"/>
      <c r="G321" s="219"/>
      <c r="H321" s="220" t="str">
        <f t="shared" si="8"/>
        <v/>
      </c>
      <c r="I321" s="219"/>
      <c r="J321" s="221" t="str">
        <f t="shared" si="9"/>
        <v/>
      </c>
      <c r="K321" s="202" t="s">
        <v>156</v>
      </c>
      <c r="L321" s="202"/>
    </row>
    <row r="322" spans="1:12" x14ac:dyDescent="0.4">
      <c r="A322" s="216" t="str">
        <f>IF(AND(ISTEXT(D322),'[1]Identif. projet &amp; instructions'!$B$7="non"),'[1]Identif. projet &amp; instructions'!$B$8,"")</f>
        <v/>
      </c>
      <c r="B322" s="217"/>
      <c r="C322" s="217"/>
      <c r="D322" s="217"/>
      <c r="E322" s="218"/>
      <c r="F322" s="217"/>
      <c r="G322" s="219"/>
      <c r="H322" s="220" t="str">
        <f t="shared" si="8"/>
        <v/>
      </c>
      <c r="I322" s="219"/>
      <c r="J322" s="221" t="str">
        <f t="shared" si="9"/>
        <v/>
      </c>
      <c r="K322" s="202" t="s">
        <v>156</v>
      </c>
      <c r="L322" s="202"/>
    </row>
    <row r="323" spans="1:12" x14ac:dyDescent="0.4">
      <c r="A323" s="216" t="str">
        <f>IF(AND(ISTEXT(D323),'[1]Identif. projet &amp; instructions'!$B$7="non"),'[1]Identif. projet &amp; instructions'!$B$8,"")</f>
        <v/>
      </c>
      <c r="B323" s="217"/>
      <c r="C323" s="217"/>
      <c r="D323" s="217"/>
      <c r="E323" s="218"/>
      <c r="F323" s="217"/>
      <c r="G323" s="219"/>
      <c r="H323" s="220" t="str">
        <f t="shared" ref="H323:H386" si="10">IF(ISBLANK(F323),"",F323/G323)</f>
        <v/>
      </c>
      <c r="I323" s="219"/>
      <c r="J323" s="221" t="str">
        <f t="shared" ref="J323:J386" si="11">IF(ISBLANK(I323),"",H323*I323)</f>
        <v/>
      </c>
      <c r="K323" s="202" t="s">
        <v>156</v>
      </c>
      <c r="L323" s="202"/>
    </row>
    <row r="324" spans="1:12" x14ac:dyDescent="0.4">
      <c r="A324" s="216" t="str">
        <f>IF(AND(ISTEXT(D324),'[1]Identif. projet &amp; instructions'!$B$7="non"),'[1]Identif. projet &amp; instructions'!$B$8,"")</f>
        <v/>
      </c>
      <c r="B324" s="217"/>
      <c r="C324" s="217"/>
      <c r="D324" s="217"/>
      <c r="E324" s="218"/>
      <c r="F324" s="217"/>
      <c r="G324" s="219"/>
      <c r="H324" s="220" t="str">
        <f t="shared" si="10"/>
        <v/>
      </c>
      <c r="I324" s="219"/>
      <c r="J324" s="221" t="str">
        <f t="shared" si="11"/>
        <v/>
      </c>
      <c r="K324" s="202" t="s">
        <v>156</v>
      </c>
      <c r="L324" s="202"/>
    </row>
    <row r="325" spans="1:12" x14ac:dyDescent="0.4">
      <c r="A325" s="216" t="str">
        <f>IF(AND(ISTEXT(D325),'[1]Identif. projet &amp; instructions'!$B$7="non"),'[1]Identif. projet &amp; instructions'!$B$8,"")</f>
        <v/>
      </c>
      <c r="B325" s="217"/>
      <c r="C325" s="217"/>
      <c r="D325" s="217"/>
      <c r="E325" s="218"/>
      <c r="F325" s="217"/>
      <c r="G325" s="219"/>
      <c r="H325" s="220" t="str">
        <f t="shared" si="10"/>
        <v/>
      </c>
      <c r="I325" s="219"/>
      <c r="J325" s="221" t="str">
        <f t="shared" si="11"/>
        <v/>
      </c>
      <c r="K325" s="202" t="s">
        <v>156</v>
      </c>
      <c r="L325" s="202"/>
    </row>
    <row r="326" spans="1:12" x14ac:dyDescent="0.4">
      <c r="A326" s="216" t="str">
        <f>IF(AND(ISTEXT(D326),'[1]Identif. projet &amp; instructions'!$B$7="non"),'[1]Identif. projet &amp; instructions'!$B$8,"")</f>
        <v/>
      </c>
      <c r="B326" s="217"/>
      <c r="C326" s="217"/>
      <c r="D326" s="217"/>
      <c r="E326" s="218"/>
      <c r="F326" s="217"/>
      <c r="G326" s="219"/>
      <c r="H326" s="220" t="str">
        <f t="shared" si="10"/>
        <v/>
      </c>
      <c r="I326" s="219"/>
      <c r="J326" s="221" t="str">
        <f t="shared" si="11"/>
        <v/>
      </c>
      <c r="K326" s="202" t="s">
        <v>156</v>
      </c>
      <c r="L326" s="202"/>
    </row>
    <row r="327" spans="1:12" x14ac:dyDescent="0.4">
      <c r="A327" s="216" t="str">
        <f>IF(AND(ISTEXT(D327),'[1]Identif. projet &amp; instructions'!$B$7="non"),'[1]Identif. projet &amp; instructions'!$B$8,"")</f>
        <v/>
      </c>
      <c r="B327" s="217"/>
      <c r="C327" s="217"/>
      <c r="D327" s="217"/>
      <c r="E327" s="218"/>
      <c r="F327" s="217"/>
      <c r="G327" s="219"/>
      <c r="H327" s="220" t="str">
        <f t="shared" si="10"/>
        <v/>
      </c>
      <c r="I327" s="219"/>
      <c r="J327" s="221" t="str">
        <f t="shared" si="11"/>
        <v/>
      </c>
      <c r="K327" s="202" t="s">
        <v>156</v>
      </c>
      <c r="L327" s="202"/>
    </row>
    <row r="328" spans="1:12" x14ac:dyDescent="0.4">
      <c r="A328" s="216" t="str">
        <f>IF(AND(ISTEXT(D328),'[1]Identif. projet &amp; instructions'!$B$7="non"),'[1]Identif. projet &amp; instructions'!$B$8,"")</f>
        <v/>
      </c>
      <c r="B328" s="217"/>
      <c r="C328" s="217"/>
      <c r="D328" s="217"/>
      <c r="E328" s="218"/>
      <c r="F328" s="217"/>
      <c r="G328" s="219"/>
      <c r="H328" s="220" t="str">
        <f t="shared" si="10"/>
        <v/>
      </c>
      <c r="I328" s="219"/>
      <c r="J328" s="221" t="str">
        <f t="shared" si="11"/>
        <v/>
      </c>
      <c r="K328" s="202" t="s">
        <v>156</v>
      </c>
      <c r="L328" s="202"/>
    </row>
    <row r="329" spans="1:12" x14ac:dyDescent="0.4">
      <c r="A329" s="216" t="str">
        <f>IF(AND(ISTEXT(D329),'[1]Identif. projet &amp; instructions'!$B$7="non"),'[1]Identif. projet &amp; instructions'!$B$8,"")</f>
        <v/>
      </c>
      <c r="B329" s="217"/>
      <c r="C329" s="217"/>
      <c r="D329" s="217"/>
      <c r="E329" s="218"/>
      <c r="F329" s="217"/>
      <c r="G329" s="219"/>
      <c r="H329" s="220" t="str">
        <f t="shared" si="10"/>
        <v/>
      </c>
      <c r="I329" s="219"/>
      <c r="J329" s="221" t="str">
        <f t="shared" si="11"/>
        <v/>
      </c>
      <c r="K329" s="202" t="s">
        <v>156</v>
      </c>
      <c r="L329" s="202"/>
    </row>
    <row r="330" spans="1:12" x14ac:dyDescent="0.4">
      <c r="A330" s="216" t="str">
        <f>IF(AND(ISTEXT(D330),'[1]Identif. projet &amp; instructions'!$B$7="non"),'[1]Identif. projet &amp; instructions'!$B$8,"")</f>
        <v/>
      </c>
      <c r="B330" s="217"/>
      <c r="C330" s="217"/>
      <c r="D330" s="217"/>
      <c r="E330" s="218"/>
      <c r="F330" s="217"/>
      <c r="G330" s="219"/>
      <c r="H330" s="220" t="str">
        <f t="shared" si="10"/>
        <v/>
      </c>
      <c r="I330" s="219"/>
      <c r="J330" s="221" t="str">
        <f t="shared" si="11"/>
        <v/>
      </c>
      <c r="K330" s="202" t="s">
        <v>156</v>
      </c>
      <c r="L330" s="202"/>
    </row>
    <row r="331" spans="1:12" x14ac:dyDescent="0.4">
      <c r="A331" s="216" t="str">
        <f>IF(AND(ISTEXT(D331),'[1]Identif. projet &amp; instructions'!$B$7="non"),'[1]Identif. projet &amp; instructions'!$B$8,"")</f>
        <v/>
      </c>
      <c r="B331" s="217"/>
      <c r="C331" s="217"/>
      <c r="D331" s="217"/>
      <c r="E331" s="218"/>
      <c r="F331" s="217"/>
      <c r="G331" s="219"/>
      <c r="H331" s="220" t="str">
        <f t="shared" si="10"/>
        <v/>
      </c>
      <c r="I331" s="219"/>
      <c r="J331" s="221" t="str">
        <f t="shared" si="11"/>
        <v/>
      </c>
      <c r="K331" s="202" t="s">
        <v>156</v>
      </c>
      <c r="L331" s="202"/>
    </row>
    <row r="332" spans="1:12" x14ac:dyDescent="0.4">
      <c r="A332" s="216" t="str">
        <f>IF(AND(ISTEXT(D332),'[1]Identif. projet &amp; instructions'!$B$7="non"),'[1]Identif. projet &amp; instructions'!$B$8,"")</f>
        <v/>
      </c>
      <c r="B332" s="217"/>
      <c r="C332" s="217"/>
      <c r="D332" s="217"/>
      <c r="E332" s="218"/>
      <c r="F332" s="217"/>
      <c r="G332" s="219"/>
      <c r="H332" s="220" t="str">
        <f t="shared" si="10"/>
        <v/>
      </c>
      <c r="I332" s="219"/>
      <c r="J332" s="221" t="str">
        <f t="shared" si="11"/>
        <v/>
      </c>
      <c r="K332" s="202" t="s">
        <v>156</v>
      </c>
      <c r="L332" s="202"/>
    </row>
    <row r="333" spans="1:12" x14ac:dyDescent="0.4">
      <c r="A333" s="216" t="str">
        <f>IF(AND(ISTEXT(D333),'[1]Identif. projet &amp; instructions'!$B$7="non"),'[1]Identif. projet &amp; instructions'!$B$8,"")</f>
        <v/>
      </c>
      <c r="B333" s="217"/>
      <c r="C333" s="217"/>
      <c r="D333" s="217"/>
      <c r="E333" s="218"/>
      <c r="F333" s="217"/>
      <c r="G333" s="219"/>
      <c r="H333" s="220" t="str">
        <f t="shared" si="10"/>
        <v/>
      </c>
      <c r="I333" s="219"/>
      <c r="J333" s="221" t="str">
        <f t="shared" si="11"/>
        <v/>
      </c>
      <c r="K333" s="202" t="s">
        <v>156</v>
      </c>
      <c r="L333" s="202"/>
    </row>
    <row r="334" spans="1:12" x14ac:dyDescent="0.4">
      <c r="A334" s="216" t="str">
        <f>IF(AND(ISTEXT(D334),'[1]Identif. projet &amp; instructions'!$B$7="non"),'[1]Identif. projet &amp; instructions'!$B$8,"")</f>
        <v/>
      </c>
      <c r="B334" s="217"/>
      <c r="C334" s="217"/>
      <c r="D334" s="217"/>
      <c r="E334" s="218"/>
      <c r="F334" s="217"/>
      <c r="G334" s="219"/>
      <c r="H334" s="220" t="str">
        <f t="shared" si="10"/>
        <v/>
      </c>
      <c r="I334" s="219"/>
      <c r="J334" s="221" t="str">
        <f t="shared" si="11"/>
        <v/>
      </c>
      <c r="K334" s="202" t="s">
        <v>156</v>
      </c>
      <c r="L334" s="202"/>
    </row>
    <row r="335" spans="1:12" x14ac:dyDescent="0.4">
      <c r="A335" s="216" t="str">
        <f>IF(AND(ISTEXT(D335),'[1]Identif. projet &amp; instructions'!$B$7="non"),'[1]Identif. projet &amp; instructions'!$B$8,"")</f>
        <v/>
      </c>
      <c r="B335" s="217"/>
      <c r="C335" s="217"/>
      <c r="D335" s="217"/>
      <c r="E335" s="218"/>
      <c r="F335" s="217"/>
      <c r="G335" s="219"/>
      <c r="H335" s="220" t="str">
        <f t="shared" si="10"/>
        <v/>
      </c>
      <c r="I335" s="219"/>
      <c r="J335" s="221" t="str">
        <f t="shared" si="11"/>
        <v/>
      </c>
      <c r="K335" s="202" t="s">
        <v>156</v>
      </c>
      <c r="L335" s="202"/>
    </row>
    <row r="336" spans="1:12" x14ac:dyDescent="0.4">
      <c r="A336" s="216" t="str">
        <f>IF(AND(ISTEXT(D336),'[1]Identif. projet &amp; instructions'!$B$7="non"),'[1]Identif. projet &amp; instructions'!$B$8,"")</f>
        <v/>
      </c>
      <c r="B336" s="217"/>
      <c r="C336" s="217"/>
      <c r="D336" s="217"/>
      <c r="E336" s="218"/>
      <c r="F336" s="217"/>
      <c r="G336" s="219"/>
      <c r="H336" s="220" t="str">
        <f t="shared" si="10"/>
        <v/>
      </c>
      <c r="I336" s="219"/>
      <c r="J336" s="221" t="str">
        <f t="shared" si="11"/>
        <v/>
      </c>
      <c r="K336" s="202" t="s">
        <v>156</v>
      </c>
      <c r="L336" s="202"/>
    </row>
    <row r="337" spans="1:12" x14ac:dyDescent="0.4">
      <c r="A337" s="216" t="str">
        <f>IF(AND(ISTEXT(D337),'[1]Identif. projet &amp; instructions'!$B$7="non"),'[1]Identif. projet &amp; instructions'!$B$8,"")</f>
        <v/>
      </c>
      <c r="B337" s="217"/>
      <c r="C337" s="217"/>
      <c r="D337" s="217"/>
      <c r="E337" s="218"/>
      <c r="F337" s="217"/>
      <c r="G337" s="219"/>
      <c r="H337" s="220" t="str">
        <f t="shared" si="10"/>
        <v/>
      </c>
      <c r="I337" s="219"/>
      <c r="J337" s="221" t="str">
        <f t="shared" si="11"/>
        <v/>
      </c>
      <c r="K337" s="202" t="s">
        <v>156</v>
      </c>
      <c r="L337" s="202"/>
    </row>
    <row r="338" spans="1:12" x14ac:dyDescent="0.4">
      <c r="A338" s="216" t="str">
        <f>IF(AND(ISTEXT(D338),'[1]Identif. projet &amp; instructions'!$B$7="non"),'[1]Identif. projet &amp; instructions'!$B$8,"")</f>
        <v/>
      </c>
      <c r="B338" s="217"/>
      <c r="C338" s="217"/>
      <c r="D338" s="217"/>
      <c r="E338" s="218"/>
      <c r="F338" s="217"/>
      <c r="G338" s="219"/>
      <c r="H338" s="220" t="str">
        <f t="shared" si="10"/>
        <v/>
      </c>
      <c r="I338" s="219"/>
      <c r="J338" s="221" t="str">
        <f t="shared" si="11"/>
        <v/>
      </c>
      <c r="K338" s="202" t="s">
        <v>156</v>
      </c>
      <c r="L338" s="202"/>
    </row>
    <row r="339" spans="1:12" x14ac:dyDescent="0.4">
      <c r="A339" s="216" t="str">
        <f>IF(AND(ISTEXT(D339),'[1]Identif. projet &amp; instructions'!$B$7="non"),'[1]Identif. projet &amp; instructions'!$B$8,"")</f>
        <v/>
      </c>
      <c r="B339" s="217"/>
      <c r="C339" s="217"/>
      <c r="D339" s="217"/>
      <c r="E339" s="218"/>
      <c r="F339" s="217"/>
      <c r="G339" s="219"/>
      <c r="H339" s="220" t="str">
        <f t="shared" si="10"/>
        <v/>
      </c>
      <c r="I339" s="219"/>
      <c r="J339" s="221" t="str">
        <f t="shared" si="11"/>
        <v/>
      </c>
      <c r="K339" s="202" t="s">
        <v>156</v>
      </c>
      <c r="L339" s="202"/>
    </row>
    <row r="340" spans="1:12" x14ac:dyDescent="0.4">
      <c r="A340" s="216" t="str">
        <f>IF(AND(ISTEXT(D340),'[1]Identif. projet &amp; instructions'!$B$7="non"),'[1]Identif. projet &amp; instructions'!$B$8,"")</f>
        <v/>
      </c>
      <c r="B340" s="217"/>
      <c r="C340" s="217"/>
      <c r="D340" s="217"/>
      <c r="E340" s="218"/>
      <c r="F340" s="217"/>
      <c r="G340" s="219"/>
      <c r="H340" s="220" t="str">
        <f t="shared" si="10"/>
        <v/>
      </c>
      <c r="I340" s="219"/>
      <c r="J340" s="221" t="str">
        <f t="shared" si="11"/>
        <v/>
      </c>
      <c r="K340" s="202" t="s">
        <v>156</v>
      </c>
      <c r="L340" s="202"/>
    </row>
    <row r="341" spans="1:12" x14ac:dyDescent="0.4">
      <c r="A341" s="216" t="str">
        <f>IF(AND(ISTEXT(D341),'[1]Identif. projet &amp; instructions'!$B$7="non"),'[1]Identif. projet &amp; instructions'!$B$8,"")</f>
        <v/>
      </c>
      <c r="B341" s="217"/>
      <c r="C341" s="217"/>
      <c r="D341" s="217"/>
      <c r="E341" s="218"/>
      <c r="F341" s="217"/>
      <c r="G341" s="219"/>
      <c r="H341" s="220" t="str">
        <f t="shared" si="10"/>
        <v/>
      </c>
      <c r="I341" s="219"/>
      <c r="J341" s="221" t="str">
        <f t="shared" si="11"/>
        <v/>
      </c>
      <c r="K341" s="202" t="s">
        <v>156</v>
      </c>
      <c r="L341" s="202"/>
    </row>
    <row r="342" spans="1:12" x14ac:dyDescent="0.4">
      <c r="A342" s="216" t="str">
        <f>IF(AND(ISTEXT(D342),'[1]Identif. projet &amp; instructions'!$B$7="non"),'[1]Identif. projet &amp; instructions'!$B$8,"")</f>
        <v/>
      </c>
      <c r="B342" s="217"/>
      <c r="C342" s="217"/>
      <c r="D342" s="217"/>
      <c r="E342" s="218"/>
      <c r="F342" s="217"/>
      <c r="G342" s="219"/>
      <c r="H342" s="220" t="str">
        <f t="shared" si="10"/>
        <v/>
      </c>
      <c r="I342" s="219"/>
      <c r="J342" s="221" t="str">
        <f t="shared" si="11"/>
        <v/>
      </c>
      <c r="K342" s="202" t="s">
        <v>156</v>
      </c>
      <c r="L342" s="202"/>
    </row>
    <row r="343" spans="1:12" x14ac:dyDescent="0.4">
      <c r="A343" s="216" t="str">
        <f>IF(AND(ISTEXT(D343),'[1]Identif. projet &amp; instructions'!$B$7="non"),'[1]Identif. projet &amp; instructions'!$B$8,"")</f>
        <v/>
      </c>
      <c r="B343" s="217"/>
      <c r="C343" s="217"/>
      <c r="D343" s="217"/>
      <c r="E343" s="218"/>
      <c r="F343" s="217"/>
      <c r="G343" s="219"/>
      <c r="H343" s="220" t="str">
        <f t="shared" si="10"/>
        <v/>
      </c>
      <c r="I343" s="219"/>
      <c r="J343" s="221" t="str">
        <f t="shared" si="11"/>
        <v/>
      </c>
      <c r="K343" s="202" t="s">
        <v>156</v>
      </c>
      <c r="L343" s="202"/>
    </row>
    <row r="344" spans="1:12" x14ac:dyDescent="0.4">
      <c r="A344" s="216" t="str">
        <f>IF(AND(ISTEXT(D344),'[1]Identif. projet &amp; instructions'!$B$7="non"),'[1]Identif. projet &amp; instructions'!$B$8,"")</f>
        <v/>
      </c>
      <c r="B344" s="217"/>
      <c r="C344" s="217"/>
      <c r="D344" s="217"/>
      <c r="E344" s="218"/>
      <c r="F344" s="217"/>
      <c r="G344" s="219"/>
      <c r="H344" s="220" t="str">
        <f t="shared" si="10"/>
        <v/>
      </c>
      <c r="I344" s="219"/>
      <c r="J344" s="221" t="str">
        <f t="shared" si="11"/>
        <v/>
      </c>
      <c r="K344" s="202" t="s">
        <v>156</v>
      </c>
      <c r="L344" s="202"/>
    </row>
    <row r="345" spans="1:12" x14ac:dyDescent="0.4">
      <c r="A345" s="216" t="str">
        <f>IF(AND(ISTEXT(D345),'[1]Identif. projet &amp; instructions'!$B$7="non"),'[1]Identif. projet &amp; instructions'!$B$8,"")</f>
        <v/>
      </c>
      <c r="B345" s="217"/>
      <c r="C345" s="217"/>
      <c r="D345" s="217"/>
      <c r="E345" s="218"/>
      <c r="F345" s="217"/>
      <c r="G345" s="219"/>
      <c r="H345" s="220" t="str">
        <f t="shared" si="10"/>
        <v/>
      </c>
      <c r="I345" s="219"/>
      <c r="J345" s="221" t="str">
        <f t="shared" si="11"/>
        <v/>
      </c>
      <c r="K345" s="202" t="s">
        <v>156</v>
      </c>
      <c r="L345" s="202"/>
    </row>
    <row r="346" spans="1:12" x14ac:dyDescent="0.4">
      <c r="A346" s="216" t="str">
        <f>IF(AND(ISTEXT(D346),'[1]Identif. projet &amp; instructions'!$B$7="non"),'[1]Identif. projet &amp; instructions'!$B$8,"")</f>
        <v/>
      </c>
      <c r="B346" s="217"/>
      <c r="C346" s="217"/>
      <c r="D346" s="217"/>
      <c r="E346" s="218"/>
      <c r="F346" s="217"/>
      <c r="G346" s="219"/>
      <c r="H346" s="220" t="str">
        <f t="shared" si="10"/>
        <v/>
      </c>
      <c r="I346" s="219"/>
      <c r="J346" s="221" t="str">
        <f t="shared" si="11"/>
        <v/>
      </c>
      <c r="K346" s="202" t="s">
        <v>156</v>
      </c>
      <c r="L346" s="202"/>
    </row>
    <row r="347" spans="1:12" x14ac:dyDescent="0.4">
      <c r="A347" s="216" t="str">
        <f>IF(AND(ISTEXT(D347),'[1]Identif. projet &amp; instructions'!$B$7="non"),'[1]Identif. projet &amp; instructions'!$B$8,"")</f>
        <v/>
      </c>
      <c r="B347" s="217"/>
      <c r="C347" s="217"/>
      <c r="D347" s="217"/>
      <c r="E347" s="218"/>
      <c r="F347" s="217"/>
      <c r="G347" s="219"/>
      <c r="H347" s="220" t="str">
        <f t="shared" si="10"/>
        <v/>
      </c>
      <c r="I347" s="219"/>
      <c r="J347" s="221" t="str">
        <f t="shared" si="11"/>
        <v/>
      </c>
      <c r="K347" s="202" t="s">
        <v>156</v>
      </c>
      <c r="L347" s="202"/>
    </row>
    <row r="348" spans="1:12" x14ac:dyDescent="0.4">
      <c r="A348" s="216" t="str">
        <f>IF(AND(ISTEXT(D348),'[1]Identif. projet &amp; instructions'!$B$7="non"),'[1]Identif. projet &amp; instructions'!$B$8,"")</f>
        <v/>
      </c>
      <c r="B348" s="217"/>
      <c r="C348" s="217"/>
      <c r="D348" s="217"/>
      <c r="E348" s="218"/>
      <c r="F348" s="217"/>
      <c r="G348" s="219"/>
      <c r="H348" s="220" t="str">
        <f t="shared" si="10"/>
        <v/>
      </c>
      <c r="I348" s="219"/>
      <c r="J348" s="221" t="str">
        <f t="shared" si="11"/>
        <v/>
      </c>
      <c r="K348" s="202" t="s">
        <v>156</v>
      </c>
      <c r="L348" s="202"/>
    </row>
    <row r="349" spans="1:12" x14ac:dyDescent="0.4">
      <c r="A349" s="216" t="str">
        <f>IF(AND(ISTEXT(D349),'[1]Identif. projet &amp; instructions'!$B$7="non"),'[1]Identif. projet &amp; instructions'!$B$8,"")</f>
        <v/>
      </c>
      <c r="B349" s="217"/>
      <c r="C349" s="217"/>
      <c r="D349" s="217"/>
      <c r="E349" s="218"/>
      <c r="F349" s="217"/>
      <c r="G349" s="219"/>
      <c r="H349" s="220" t="str">
        <f t="shared" si="10"/>
        <v/>
      </c>
      <c r="I349" s="219"/>
      <c r="J349" s="221" t="str">
        <f t="shared" si="11"/>
        <v/>
      </c>
      <c r="K349" s="202" t="s">
        <v>156</v>
      </c>
      <c r="L349" s="202"/>
    </row>
    <row r="350" spans="1:12" x14ac:dyDescent="0.4">
      <c r="A350" s="216" t="str">
        <f>IF(AND(ISTEXT(D350),'[1]Identif. projet &amp; instructions'!$B$7="non"),'[1]Identif. projet &amp; instructions'!$B$8,"")</f>
        <v/>
      </c>
      <c r="B350" s="217"/>
      <c r="C350" s="217"/>
      <c r="D350" s="217"/>
      <c r="E350" s="218"/>
      <c r="F350" s="217"/>
      <c r="G350" s="219"/>
      <c r="H350" s="220" t="str">
        <f t="shared" si="10"/>
        <v/>
      </c>
      <c r="I350" s="219"/>
      <c r="J350" s="221" t="str">
        <f t="shared" si="11"/>
        <v/>
      </c>
      <c r="K350" s="202" t="s">
        <v>156</v>
      </c>
      <c r="L350" s="202"/>
    </row>
    <row r="351" spans="1:12" x14ac:dyDescent="0.4">
      <c r="A351" s="216" t="str">
        <f>IF(AND(ISTEXT(D351),'[1]Identif. projet &amp; instructions'!$B$7="non"),'[1]Identif. projet &amp; instructions'!$B$8,"")</f>
        <v/>
      </c>
      <c r="B351" s="217"/>
      <c r="C351" s="217"/>
      <c r="D351" s="217"/>
      <c r="E351" s="218"/>
      <c r="F351" s="217"/>
      <c r="G351" s="219"/>
      <c r="H351" s="220" t="str">
        <f t="shared" si="10"/>
        <v/>
      </c>
      <c r="I351" s="219"/>
      <c r="J351" s="221" t="str">
        <f t="shared" si="11"/>
        <v/>
      </c>
      <c r="K351" s="202" t="s">
        <v>156</v>
      </c>
      <c r="L351" s="202"/>
    </row>
    <row r="352" spans="1:12" x14ac:dyDescent="0.4">
      <c r="A352" s="216" t="str">
        <f>IF(AND(ISTEXT(D352),'[1]Identif. projet &amp; instructions'!$B$7="non"),'[1]Identif. projet &amp; instructions'!$B$8,"")</f>
        <v/>
      </c>
      <c r="B352" s="217"/>
      <c r="C352" s="217"/>
      <c r="D352" s="217"/>
      <c r="E352" s="218"/>
      <c r="F352" s="217"/>
      <c r="G352" s="219"/>
      <c r="H352" s="220" t="str">
        <f t="shared" si="10"/>
        <v/>
      </c>
      <c r="I352" s="219"/>
      <c r="J352" s="221" t="str">
        <f t="shared" si="11"/>
        <v/>
      </c>
      <c r="K352" s="202" t="s">
        <v>156</v>
      </c>
      <c r="L352" s="202"/>
    </row>
    <row r="353" spans="1:12" x14ac:dyDescent="0.4">
      <c r="A353" s="216" t="str">
        <f>IF(AND(ISTEXT(D353),'[1]Identif. projet &amp; instructions'!$B$7="non"),'[1]Identif. projet &amp; instructions'!$B$8,"")</f>
        <v/>
      </c>
      <c r="B353" s="217"/>
      <c r="C353" s="217"/>
      <c r="D353" s="217"/>
      <c r="E353" s="218"/>
      <c r="F353" s="217"/>
      <c r="G353" s="219"/>
      <c r="H353" s="220" t="str">
        <f t="shared" si="10"/>
        <v/>
      </c>
      <c r="I353" s="219"/>
      <c r="J353" s="221" t="str">
        <f t="shared" si="11"/>
        <v/>
      </c>
      <c r="K353" s="202" t="s">
        <v>156</v>
      </c>
      <c r="L353" s="202"/>
    </row>
    <row r="354" spans="1:12" x14ac:dyDescent="0.4">
      <c r="A354" s="216" t="str">
        <f>IF(AND(ISTEXT(D354),'[1]Identif. projet &amp; instructions'!$B$7="non"),'[1]Identif. projet &amp; instructions'!$B$8,"")</f>
        <v/>
      </c>
      <c r="B354" s="217"/>
      <c r="C354" s="217"/>
      <c r="D354" s="217"/>
      <c r="E354" s="218"/>
      <c r="F354" s="217"/>
      <c r="G354" s="219"/>
      <c r="H354" s="220" t="str">
        <f t="shared" si="10"/>
        <v/>
      </c>
      <c r="I354" s="219"/>
      <c r="J354" s="221" t="str">
        <f t="shared" si="11"/>
        <v/>
      </c>
      <c r="K354" s="202" t="s">
        <v>156</v>
      </c>
      <c r="L354" s="202"/>
    </row>
    <row r="355" spans="1:12" x14ac:dyDescent="0.4">
      <c r="A355" s="216" t="str">
        <f>IF(AND(ISTEXT(D355),'[1]Identif. projet &amp; instructions'!$B$7="non"),'[1]Identif. projet &amp; instructions'!$B$8,"")</f>
        <v/>
      </c>
      <c r="B355" s="217"/>
      <c r="C355" s="217"/>
      <c r="D355" s="217"/>
      <c r="E355" s="218"/>
      <c r="F355" s="217"/>
      <c r="G355" s="219"/>
      <c r="H355" s="220" t="str">
        <f t="shared" si="10"/>
        <v/>
      </c>
      <c r="I355" s="219"/>
      <c r="J355" s="221" t="str">
        <f t="shared" si="11"/>
        <v/>
      </c>
      <c r="K355" s="202" t="s">
        <v>156</v>
      </c>
      <c r="L355" s="202"/>
    </row>
    <row r="356" spans="1:12" x14ac:dyDescent="0.4">
      <c r="A356" s="216" t="str">
        <f>IF(AND(ISTEXT(D356),'[1]Identif. projet &amp; instructions'!$B$7="non"),'[1]Identif. projet &amp; instructions'!$B$8,"")</f>
        <v/>
      </c>
      <c r="B356" s="217"/>
      <c r="C356" s="217"/>
      <c r="D356" s="217"/>
      <c r="E356" s="218"/>
      <c r="F356" s="217"/>
      <c r="G356" s="219"/>
      <c r="H356" s="220" t="str">
        <f t="shared" si="10"/>
        <v/>
      </c>
      <c r="I356" s="219"/>
      <c r="J356" s="221" t="str">
        <f t="shared" si="11"/>
        <v/>
      </c>
      <c r="K356" s="202" t="s">
        <v>156</v>
      </c>
      <c r="L356" s="202"/>
    </row>
    <row r="357" spans="1:12" x14ac:dyDescent="0.4">
      <c r="A357" s="216" t="str">
        <f>IF(AND(ISTEXT(D357),'[1]Identif. projet &amp; instructions'!$B$7="non"),'[1]Identif. projet &amp; instructions'!$B$8,"")</f>
        <v/>
      </c>
      <c r="B357" s="217"/>
      <c r="C357" s="217"/>
      <c r="D357" s="217"/>
      <c r="E357" s="218"/>
      <c r="F357" s="217"/>
      <c r="G357" s="219"/>
      <c r="H357" s="220" t="str">
        <f t="shared" si="10"/>
        <v/>
      </c>
      <c r="I357" s="219"/>
      <c r="J357" s="221" t="str">
        <f t="shared" si="11"/>
        <v/>
      </c>
      <c r="K357" s="202" t="s">
        <v>156</v>
      </c>
      <c r="L357" s="202"/>
    </row>
    <row r="358" spans="1:12" x14ac:dyDescent="0.4">
      <c r="A358" s="216" t="str">
        <f>IF(AND(ISTEXT(D358),'[1]Identif. projet &amp; instructions'!$B$7="non"),'[1]Identif. projet &amp; instructions'!$B$8,"")</f>
        <v/>
      </c>
      <c r="B358" s="217"/>
      <c r="C358" s="217"/>
      <c r="D358" s="217"/>
      <c r="E358" s="218"/>
      <c r="F358" s="217"/>
      <c r="G358" s="219"/>
      <c r="H358" s="220" t="str">
        <f t="shared" si="10"/>
        <v/>
      </c>
      <c r="I358" s="219"/>
      <c r="J358" s="221" t="str">
        <f t="shared" si="11"/>
        <v/>
      </c>
      <c r="K358" s="202" t="s">
        <v>156</v>
      </c>
      <c r="L358" s="202"/>
    </row>
    <row r="359" spans="1:12" x14ac:dyDescent="0.4">
      <c r="A359" s="216" t="str">
        <f>IF(AND(ISTEXT(D359),'[1]Identif. projet &amp; instructions'!$B$7="non"),'[1]Identif. projet &amp; instructions'!$B$8,"")</f>
        <v/>
      </c>
      <c r="B359" s="217"/>
      <c r="C359" s="217"/>
      <c r="D359" s="217"/>
      <c r="E359" s="218"/>
      <c r="F359" s="217"/>
      <c r="G359" s="219"/>
      <c r="H359" s="220" t="str">
        <f t="shared" si="10"/>
        <v/>
      </c>
      <c r="I359" s="219"/>
      <c r="J359" s="221" t="str">
        <f t="shared" si="11"/>
        <v/>
      </c>
      <c r="K359" s="202" t="s">
        <v>156</v>
      </c>
      <c r="L359" s="202"/>
    </row>
    <row r="360" spans="1:12" x14ac:dyDescent="0.4">
      <c r="A360" s="216" t="str">
        <f>IF(AND(ISTEXT(D360),'[1]Identif. projet &amp; instructions'!$B$7="non"),'[1]Identif. projet &amp; instructions'!$B$8,"")</f>
        <v/>
      </c>
      <c r="B360" s="217"/>
      <c r="C360" s="217"/>
      <c r="D360" s="217"/>
      <c r="E360" s="218"/>
      <c r="F360" s="217"/>
      <c r="G360" s="219"/>
      <c r="H360" s="220" t="str">
        <f t="shared" si="10"/>
        <v/>
      </c>
      <c r="I360" s="219"/>
      <c r="J360" s="221" t="str">
        <f t="shared" si="11"/>
        <v/>
      </c>
      <c r="K360" s="202" t="s">
        <v>156</v>
      </c>
      <c r="L360" s="202"/>
    </row>
    <row r="361" spans="1:12" x14ac:dyDescent="0.4">
      <c r="A361" s="216" t="str">
        <f>IF(AND(ISTEXT(D361),'[1]Identif. projet &amp; instructions'!$B$7="non"),'[1]Identif. projet &amp; instructions'!$B$8,"")</f>
        <v/>
      </c>
      <c r="B361" s="217"/>
      <c r="C361" s="217"/>
      <c r="D361" s="217"/>
      <c r="E361" s="218"/>
      <c r="F361" s="217"/>
      <c r="G361" s="219"/>
      <c r="H361" s="220" t="str">
        <f t="shared" si="10"/>
        <v/>
      </c>
      <c r="I361" s="219"/>
      <c r="J361" s="221" t="str">
        <f t="shared" si="11"/>
        <v/>
      </c>
      <c r="K361" s="202" t="s">
        <v>156</v>
      </c>
      <c r="L361" s="202"/>
    </row>
    <row r="362" spans="1:12" x14ac:dyDescent="0.4">
      <c r="A362" s="216" t="str">
        <f>IF(AND(ISTEXT(D362),'[1]Identif. projet &amp; instructions'!$B$7="non"),'[1]Identif. projet &amp; instructions'!$B$8,"")</f>
        <v/>
      </c>
      <c r="B362" s="217"/>
      <c r="C362" s="217"/>
      <c r="D362" s="217"/>
      <c r="E362" s="218"/>
      <c r="F362" s="217"/>
      <c r="G362" s="219"/>
      <c r="H362" s="220" t="str">
        <f t="shared" si="10"/>
        <v/>
      </c>
      <c r="I362" s="219"/>
      <c r="J362" s="221" t="str">
        <f t="shared" si="11"/>
        <v/>
      </c>
      <c r="K362" s="202" t="s">
        <v>156</v>
      </c>
      <c r="L362" s="202"/>
    </row>
    <row r="363" spans="1:12" x14ac:dyDescent="0.4">
      <c r="A363" s="216" t="str">
        <f>IF(AND(ISTEXT(D363),'[1]Identif. projet &amp; instructions'!$B$7="non"),'[1]Identif. projet &amp; instructions'!$B$8,"")</f>
        <v/>
      </c>
      <c r="B363" s="217"/>
      <c r="C363" s="217"/>
      <c r="D363" s="217"/>
      <c r="E363" s="218"/>
      <c r="F363" s="217"/>
      <c r="G363" s="219"/>
      <c r="H363" s="220" t="str">
        <f t="shared" si="10"/>
        <v/>
      </c>
      <c r="I363" s="219"/>
      <c r="J363" s="221" t="str">
        <f t="shared" si="11"/>
        <v/>
      </c>
      <c r="K363" s="202" t="s">
        <v>156</v>
      </c>
      <c r="L363" s="202"/>
    </row>
    <row r="364" spans="1:12" x14ac:dyDescent="0.4">
      <c r="A364" s="216" t="str">
        <f>IF(AND(ISTEXT(D364),'[1]Identif. projet &amp; instructions'!$B$7="non"),'[1]Identif. projet &amp; instructions'!$B$8,"")</f>
        <v/>
      </c>
      <c r="B364" s="217"/>
      <c r="C364" s="217"/>
      <c r="D364" s="217"/>
      <c r="E364" s="218"/>
      <c r="F364" s="217"/>
      <c r="G364" s="219"/>
      <c r="H364" s="220" t="str">
        <f t="shared" si="10"/>
        <v/>
      </c>
      <c r="I364" s="219"/>
      <c r="J364" s="221" t="str">
        <f t="shared" si="11"/>
        <v/>
      </c>
      <c r="K364" s="202" t="s">
        <v>156</v>
      </c>
      <c r="L364" s="202"/>
    </row>
    <row r="365" spans="1:12" x14ac:dyDescent="0.4">
      <c r="A365" s="216" t="str">
        <f>IF(AND(ISTEXT(D365),'[1]Identif. projet &amp; instructions'!$B$7="non"),'[1]Identif. projet &amp; instructions'!$B$8,"")</f>
        <v/>
      </c>
      <c r="B365" s="217"/>
      <c r="C365" s="217"/>
      <c r="D365" s="217"/>
      <c r="E365" s="218"/>
      <c r="F365" s="217"/>
      <c r="G365" s="219"/>
      <c r="H365" s="220" t="str">
        <f t="shared" si="10"/>
        <v/>
      </c>
      <c r="I365" s="219"/>
      <c r="J365" s="221" t="str">
        <f t="shared" si="11"/>
        <v/>
      </c>
      <c r="K365" s="202" t="s">
        <v>156</v>
      </c>
      <c r="L365" s="202"/>
    </row>
    <row r="366" spans="1:12" x14ac:dyDescent="0.4">
      <c r="A366" s="216" t="str">
        <f>IF(AND(ISTEXT(D366),'[1]Identif. projet &amp; instructions'!$B$7="non"),'[1]Identif. projet &amp; instructions'!$B$8,"")</f>
        <v/>
      </c>
      <c r="B366" s="217"/>
      <c r="C366" s="217"/>
      <c r="D366" s="217"/>
      <c r="E366" s="218"/>
      <c r="F366" s="217"/>
      <c r="G366" s="219"/>
      <c r="H366" s="220" t="str">
        <f t="shared" si="10"/>
        <v/>
      </c>
      <c r="I366" s="219"/>
      <c r="J366" s="221" t="str">
        <f t="shared" si="11"/>
        <v/>
      </c>
      <c r="K366" s="202" t="s">
        <v>156</v>
      </c>
      <c r="L366" s="202"/>
    </row>
    <row r="367" spans="1:12" x14ac:dyDescent="0.4">
      <c r="A367" s="216" t="str">
        <f>IF(AND(ISTEXT(D367),'[1]Identif. projet &amp; instructions'!$B$7="non"),'[1]Identif. projet &amp; instructions'!$B$8,"")</f>
        <v/>
      </c>
      <c r="B367" s="217"/>
      <c r="C367" s="217"/>
      <c r="D367" s="217"/>
      <c r="E367" s="218"/>
      <c r="F367" s="217"/>
      <c r="G367" s="219"/>
      <c r="H367" s="220" t="str">
        <f t="shared" si="10"/>
        <v/>
      </c>
      <c r="I367" s="219"/>
      <c r="J367" s="221" t="str">
        <f t="shared" si="11"/>
        <v/>
      </c>
      <c r="K367" s="202" t="s">
        <v>156</v>
      </c>
      <c r="L367" s="202"/>
    </row>
    <row r="368" spans="1:12" x14ac:dyDescent="0.4">
      <c r="A368" s="216" t="str">
        <f>IF(AND(ISTEXT(D368),'[1]Identif. projet &amp; instructions'!$B$7="non"),'[1]Identif. projet &amp; instructions'!$B$8,"")</f>
        <v/>
      </c>
      <c r="B368" s="217"/>
      <c r="C368" s="217"/>
      <c r="D368" s="217"/>
      <c r="E368" s="218"/>
      <c r="F368" s="217"/>
      <c r="G368" s="219"/>
      <c r="H368" s="220" t="str">
        <f t="shared" si="10"/>
        <v/>
      </c>
      <c r="I368" s="219"/>
      <c r="J368" s="221" t="str">
        <f t="shared" si="11"/>
        <v/>
      </c>
      <c r="K368" s="202" t="s">
        <v>156</v>
      </c>
      <c r="L368" s="202"/>
    </row>
    <row r="369" spans="1:12" x14ac:dyDescent="0.4">
      <c r="A369" s="216" t="str">
        <f>IF(AND(ISTEXT(D369),'[1]Identif. projet &amp; instructions'!$B$7="non"),'[1]Identif. projet &amp; instructions'!$B$8,"")</f>
        <v/>
      </c>
      <c r="B369" s="217"/>
      <c r="C369" s="217"/>
      <c r="D369" s="217"/>
      <c r="E369" s="218"/>
      <c r="F369" s="217"/>
      <c r="G369" s="219"/>
      <c r="H369" s="220" t="str">
        <f t="shared" si="10"/>
        <v/>
      </c>
      <c r="I369" s="219"/>
      <c r="J369" s="221" t="str">
        <f t="shared" si="11"/>
        <v/>
      </c>
      <c r="K369" s="202" t="s">
        <v>156</v>
      </c>
      <c r="L369" s="202"/>
    </row>
    <row r="370" spans="1:12" x14ac:dyDescent="0.4">
      <c r="A370" s="216" t="str">
        <f>IF(AND(ISTEXT(D370),'[1]Identif. projet &amp; instructions'!$B$7="non"),'[1]Identif. projet &amp; instructions'!$B$8,"")</f>
        <v/>
      </c>
      <c r="B370" s="217"/>
      <c r="C370" s="217"/>
      <c r="D370" s="217"/>
      <c r="E370" s="218"/>
      <c r="F370" s="217"/>
      <c r="G370" s="219"/>
      <c r="H370" s="220" t="str">
        <f t="shared" si="10"/>
        <v/>
      </c>
      <c r="I370" s="219"/>
      <c r="J370" s="221" t="str">
        <f t="shared" si="11"/>
        <v/>
      </c>
      <c r="K370" s="202" t="s">
        <v>156</v>
      </c>
      <c r="L370" s="202"/>
    </row>
    <row r="371" spans="1:12" x14ac:dyDescent="0.4">
      <c r="A371" s="216" t="str">
        <f>IF(AND(ISTEXT(D371),'[1]Identif. projet &amp; instructions'!$B$7="non"),'[1]Identif. projet &amp; instructions'!$B$8,"")</f>
        <v/>
      </c>
      <c r="B371" s="217"/>
      <c r="C371" s="217"/>
      <c r="D371" s="217"/>
      <c r="E371" s="218"/>
      <c r="F371" s="217"/>
      <c r="G371" s="219"/>
      <c r="H371" s="220" t="str">
        <f t="shared" si="10"/>
        <v/>
      </c>
      <c r="I371" s="219"/>
      <c r="J371" s="221" t="str">
        <f t="shared" si="11"/>
        <v/>
      </c>
      <c r="K371" s="202" t="s">
        <v>156</v>
      </c>
      <c r="L371" s="202"/>
    </row>
    <row r="372" spans="1:12" x14ac:dyDescent="0.4">
      <c r="A372" s="216" t="str">
        <f>IF(AND(ISTEXT(D372),'[1]Identif. projet &amp; instructions'!$B$7="non"),'[1]Identif. projet &amp; instructions'!$B$8,"")</f>
        <v/>
      </c>
      <c r="B372" s="217"/>
      <c r="C372" s="217"/>
      <c r="D372" s="217"/>
      <c r="E372" s="218"/>
      <c r="F372" s="217"/>
      <c r="G372" s="219"/>
      <c r="H372" s="220" t="str">
        <f t="shared" si="10"/>
        <v/>
      </c>
      <c r="I372" s="219"/>
      <c r="J372" s="221" t="str">
        <f t="shared" si="11"/>
        <v/>
      </c>
      <c r="K372" s="202" t="s">
        <v>156</v>
      </c>
      <c r="L372" s="202"/>
    </row>
    <row r="373" spans="1:12" x14ac:dyDescent="0.4">
      <c r="A373" s="216" t="str">
        <f>IF(AND(ISTEXT(D373),'[1]Identif. projet &amp; instructions'!$B$7="non"),'[1]Identif. projet &amp; instructions'!$B$8,"")</f>
        <v/>
      </c>
      <c r="B373" s="217"/>
      <c r="C373" s="217"/>
      <c r="D373" s="217"/>
      <c r="E373" s="218"/>
      <c r="F373" s="217"/>
      <c r="G373" s="219"/>
      <c r="H373" s="220" t="str">
        <f t="shared" si="10"/>
        <v/>
      </c>
      <c r="I373" s="219"/>
      <c r="J373" s="221" t="str">
        <f t="shared" si="11"/>
        <v/>
      </c>
      <c r="K373" s="202" t="s">
        <v>156</v>
      </c>
      <c r="L373" s="202"/>
    </row>
    <row r="374" spans="1:12" x14ac:dyDescent="0.4">
      <c r="A374" s="216" t="str">
        <f>IF(AND(ISTEXT(D374),'[1]Identif. projet &amp; instructions'!$B$7="non"),'[1]Identif. projet &amp; instructions'!$B$8,"")</f>
        <v/>
      </c>
      <c r="B374" s="217"/>
      <c r="C374" s="217"/>
      <c r="D374" s="217"/>
      <c r="E374" s="218"/>
      <c r="F374" s="217"/>
      <c r="G374" s="219"/>
      <c r="H374" s="220" t="str">
        <f t="shared" si="10"/>
        <v/>
      </c>
      <c r="I374" s="219"/>
      <c r="J374" s="221" t="str">
        <f t="shared" si="11"/>
        <v/>
      </c>
      <c r="K374" s="202" t="s">
        <v>156</v>
      </c>
      <c r="L374" s="202"/>
    </row>
    <row r="375" spans="1:12" x14ac:dyDescent="0.4">
      <c r="A375" s="216" t="str">
        <f>IF(AND(ISTEXT(D375),'[1]Identif. projet &amp; instructions'!$B$7="non"),'[1]Identif. projet &amp; instructions'!$B$8,"")</f>
        <v/>
      </c>
      <c r="B375" s="217"/>
      <c r="C375" s="217"/>
      <c r="D375" s="217"/>
      <c r="E375" s="218"/>
      <c r="F375" s="217"/>
      <c r="G375" s="219"/>
      <c r="H375" s="220" t="str">
        <f t="shared" si="10"/>
        <v/>
      </c>
      <c r="I375" s="219"/>
      <c r="J375" s="221" t="str">
        <f t="shared" si="11"/>
        <v/>
      </c>
      <c r="K375" s="202" t="s">
        <v>156</v>
      </c>
      <c r="L375" s="202"/>
    </row>
    <row r="376" spans="1:12" x14ac:dyDescent="0.4">
      <c r="A376" s="216" t="str">
        <f>IF(AND(ISTEXT(D376),'[1]Identif. projet &amp; instructions'!$B$7="non"),'[1]Identif. projet &amp; instructions'!$B$8,"")</f>
        <v/>
      </c>
      <c r="B376" s="217"/>
      <c r="C376" s="217"/>
      <c r="D376" s="217"/>
      <c r="E376" s="218"/>
      <c r="F376" s="217"/>
      <c r="G376" s="219"/>
      <c r="H376" s="220" t="str">
        <f t="shared" si="10"/>
        <v/>
      </c>
      <c r="I376" s="219"/>
      <c r="J376" s="221" t="str">
        <f t="shared" si="11"/>
        <v/>
      </c>
      <c r="K376" s="202" t="s">
        <v>156</v>
      </c>
      <c r="L376" s="202"/>
    </row>
    <row r="377" spans="1:12" x14ac:dyDescent="0.4">
      <c r="A377" s="216" t="str">
        <f>IF(AND(ISTEXT(D377),'[1]Identif. projet &amp; instructions'!$B$7="non"),'[1]Identif. projet &amp; instructions'!$B$8,"")</f>
        <v/>
      </c>
      <c r="B377" s="217"/>
      <c r="C377" s="217"/>
      <c r="D377" s="217"/>
      <c r="E377" s="218"/>
      <c r="F377" s="217"/>
      <c r="G377" s="219"/>
      <c r="H377" s="220" t="str">
        <f t="shared" si="10"/>
        <v/>
      </c>
      <c r="I377" s="219"/>
      <c r="J377" s="221" t="str">
        <f t="shared" si="11"/>
        <v/>
      </c>
      <c r="K377" s="202" t="s">
        <v>156</v>
      </c>
      <c r="L377" s="202"/>
    </row>
    <row r="378" spans="1:12" x14ac:dyDescent="0.4">
      <c r="A378" s="216" t="str">
        <f>IF(AND(ISTEXT(D378),'[1]Identif. projet &amp; instructions'!$B$7="non"),'[1]Identif. projet &amp; instructions'!$B$8,"")</f>
        <v/>
      </c>
      <c r="B378" s="217"/>
      <c r="C378" s="217"/>
      <c r="D378" s="217"/>
      <c r="E378" s="218"/>
      <c r="F378" s="217"/>
      <c r="G378" s="219"/>
      <c r="H378" s="220" t="str">
        <f t="shared" si="10"/>
        <v/>
      </c>
      <c r="I378" s="219"/>
      <c r="J378" s="221" t="str">
        <f t="shared" si="11"/>
        <v/>
      </c>
      <c r="K378" s="202" t="s">
        <v>156</v>
      </c>
      <c r="L378" s="202"/>
    </row>
    <row r="379" spans="1:12" x14ac:dyDescent="0.4">
      <c r="A379" s="216" t="str">
        <f>IF(AND(ISTEXT(D379),'[1]Identif. projet &amp; instructions'!$B$7="non"),'[1]Identif. projet &amp; instructions'!$B$8,"")</f>
        <v/>
      </c>
      <c r="B379" s="217"/>
      <c r="C379" s="217"/>
      <c r="D379" s="217"/>
      <c r="E379" s="218"/>
      <c r="F379" s="217"/>
      <c r="G379" s="219"/>
      <c r="H379" s="220" t="str">
        <f t="shared" si="10"/>
        <v/>
      </c>
      <c r="I379" s="219"/>
      <c r="J379" s="221" t="str">
        <f t="shared" si="11"/>
        <v/>
      </c>
      <c r="K379" s="202" t="s">
        <v>156</v>
      </c>
      <c r="L379" s="202"/>
    </row>
    <row r="380" spans="1:12" x14ac:dyDescent="0.4">
      <c r="A380" s="216" t="str">
        <f>IF(AND(ISTEXT(D380),'[1]Identif. projet &amp; instructions'!$B$7="non"),'[1]Identif. projet &amp; instructions'!$B$8,"")</f>
        <v/>
      </c>
      <c r="B380" s="217"/>
      <c r="C380" s="217"/>
      <c r="D380" s="217"/>
      <c r="E380" s="218"/>
      <c r="F380" s="217"/>
      <c r="G380" s="219"/>
      <c r="H380" s="220" t="str">
        <f t="shared" si="10"/>
        <v/>
      </c>
      <c r="I380" s="219"/>
      <c r="J380" s="221" t="str">
        <f t="shared" si="11"/>
        <v/>
      </c>
      <c r="K380" s="202" t="s">
        <v>156</v>
      </c>
      <c r="L380" s="202"/>
    </row>
    <row r="381" spans="1:12" x14ac:dyDescent="0.4">
      <c r="A381" s="216" t="str">
        <f>IF(AND(ISTEXT(D381),'[1]Identif. projet &amp; instructions'!$B$7="non"),'[1]Identif. projet &amp; instructions'!$B$8,"")</f>
        <v/>
      </c>
      <c r="B381" s="217"/>
      <c r="C381" s="217"/>
      <c r="D381" s="217"/>
      <c r="E381" s="218"/>
      <c r="F381" s="217"/>
      <c r="G381" s="219"/>
      <c r="H381" s="220" t="str">
        <f t="shared" si="10"/>
        <v/>
      </c>
      <c r="I381" s="219"/>
      <c r="J381" s="221" t="str">
        <f t="shared" si="11"/>
        <v/>
      </c>
      <c r="K381" s="202" t="s">
        <v>156</v>
      </c>
      <c r="L381" s="202"/>
    </row>
    <row r="382" spans="1:12" x14ac:dyDescent="0.4">
      <c r="A382" s="216" t="str">
        <f>IF(AND(ISTEXT(D382),'[1]Identif. projet &amp; instructions'!$B$7="non"),'[1]Identif. projet &amp; instructions'!$B$8,"")</f>
        <v/>
      </c>
      <c r="B382" s="217"/>
      <c r="C382" s="217"/>
      <c r="D382" s="217"/>
      <c r="E382" s="218"/>
      <c r="F382" s="217"/>
      <c r="G382" s="219"/>
      <c r="H382" s="220" t="str">
        <f t="shared" si="10"/>
        <v/>
      </c>
      <c r="I382" s="219"/>
      <c r="J382" s="221" t="str">
        <f t="shared" si="11"/>
        <v/>
      </c>
      <c r="K382" s="202" t="s">
        <v>156</v>
      </c>
      <c r="L382" s="202"/>
    </row>
    <row r="383" spans="1:12" x14ac:dyDescent="0.4">
      <c r="A383" s="216" t="str">
        <f>IF(AND(ISTEXT(D383),'[1]Identif. projet &amp; instructions'!$B$7="non"),'[1]Identif. projet &amp; instructions'!$B$8,"")</f>
        <v/>
      </c>
      <c r="B383" s="217"/>
      <c r="C383" s="217"/>
      <c r="D383" s="217"/>
      <c r="E383" s="218"/>
      <c r="F383" s="217"/>
      <c r="G383" s="219"/>
      <c r="H383" s="220" t="str">
        <f t="shared" si="10"/>
        <v/>
      </c>
      <c r="I383" s="219"/>
      <c r="J383" s="221" t="str">
        <f t="shared" si="11"/>
        <v/>
      </c>
      <c r="K383" s="202" t="s">
        <v>156</v>
      </c>
      <c r="L383" s="202"/>
    </row>
    <row r="384" spans="1:12" x14ac:dyDescent="0.4">
      <c r="A384" s="216" t="str">
        <f>IF(AND(ISTEXT(D384),'[1]Identif. projet &amp; instructions'!$B$7="non"),'[1]Identif. projet &amp; instructions'!$B$8,"")</f>
        <v/>
      </c>
      <c r="B384" s="217"/>
      <c r="C384" s="217"/>
      <c r="D384" s="217"/>
      <c r="E384" s="218"/>
      <c r="F384" s="217"/>
      <c r="G384" s="219"/>
      <c r="H384" s="220" t="str">
        <f t="shared" si="10"/>
        <v/>
      </c>
      <c r="I384" s="219"/>
      <c r="J384" s="221" t="str">
        <f t="shared" si="11"/>
        <v/>
      </c>
      <c r="K384" s="202" t="s">
        <v>156</v>
      </c>
      <c r="L384" s="202"/>
    </row>
    <row r="385" spans="1:12" x14ac:dyDescent="0.4">
      <c r="A385" s="216" t="str">
        <f>IF(AND(ISTEXT(D385),'[1]Identif. projet &amp; instructions'!$B$7="non"),'[1]Identif. projet &amp; instructions'!$B$8,"")</f>
        <v/>
      </c>
      <c r="B385" s="217"/>
      <c r="C385" s="217"/>
      <c r="D385" s="217"/>
      <c r="E385" s="218"/>
      <c r="F385" s="217"/>
      <c r="G385" s="219"/>
      <c r="H385" s="220" t="str">
        <f t="shared" si="10"/>
        <v/>
      </c>
      <c r="I385" s="219"/>
      <c r="J385" s="221" t="str">
        <f t="shared" si="11"/>
        <v/>
      </c>
      <c r="K385" s="202" t="s">
        <v>156</v>
      </c>
      <c r="L385" s="202"/>
    </row>
    <row r="386" spans="1:12" x14ac:dyDescent="0.4">
      <c r="A386" s="216" t="str">
        <f>IF(AND(ISTEXT(D386),'[1]Identif. projet &amp; instructions'!$B$7="non"),'[1]Identif. projet &amp; instructions'!$B$8,"")</f>
        <v/>
      </c>
      <c r="B386" s="217"/>
      <c r="C386" s="217"/>
      <c r="D386" s="217"/>
      <c r="E386" s="218"/>
      <c r="F386" s="217"/>
      <c r="G386" s="219"/>
      <c r="H386" s="220" t="str">
        <f t="shared" si="10"/>
        <v/>
      </c>
      <c r="I386" s="219"/>
      <c r="J386" s="221" t="str">
        <f t="shared" si="11"/>
        <v/>
      </c>
      <c r="K386" s="202" t="s">
        <v>156</v>
      </c>
      <c r="L386" s="202"/>
    </row>
    <row r="387" spans="1:12" x14ac:dyDescent="0.4">
      <c r="A387" s="216" t="str">
        <f>IF(AND(ISTEXT(D387),'[1]Identif. projet &amp; instructions'!$B$7="non"),'[1]Identif. projet &amp; instructions'!$B$8,"")</f>
        <v/>
      </c>
      <c r="B387" s="217"/>
      <c r="C387" s="217"/>
      <c r="D387" s="217"/>
      <c r="E387" s="218"/>
      <c r="F387" s="217"/>
      <c r="G387" s="219"/>
      <c r="H387" s="220" t="str">
        <f t="shared" ref="H387:H400" si="12">IF(ISBLANK(F387),"",F387/G387)</f>
        <v/>
      </c>
      <c r="I387" s="219"/>
      <c r="J387" s="221" t="str">
        <f t="shared" ref="J387:J400" si="13">IF(ISBLANK(I387),"",H387*I387)</f>
        <v/>
      </c>
      <c r="K387" s="202" t="s">
        <v>156</v>
      </c>
      <c r="L387" s="202"/>
    </row>
    <row r="388" spans="1:12" x14ac:dyDescent="0.4">
      <c r="A388" s="216" t="str">
        <f>IF(AND(ISTEXT(D388),'[1]Identif. projet &amp; instructions'!$B$7="non"),'[1]Identif. projet &amp; instructions'!$B$8,"")</f>
        <v/>
      </c>
      <c r="B388" s="217"/>
      <c r="C388" s="217"/>
      <c r="D388" s="217"/>
      <c r="E388" s="218"/>
      <c r="F388" s="217"/>
      <c r="G388" s="219"/>
      <c r="H388" s="220" t="str">
        <f t="shared" si="12"/>
        <v/>
      </c>
      <c r="I388" s="219"/>
      <c r="J388" s="221" t="str">
        <f t="shared" si="13"/>
        <v/>
      </c>
      <c r="K388" s="202" t="s">
        <v>156</v>
      </c>
      <c r="L388" s="202"/>
    </row>
    <row r="389" spans="1:12" x14ac:dyDescent="0.4">
      <c r="A389" s="216" t="str">
        <f>IF(AND(ISTEXT(D389),'[1]Identif. projet &amp; instructions'!$B$7="non"),'[1]Identif. projet &amp; instructions'!$B$8,"")</f>
        <v/>
      </c>
      <c r="B389" s="217"/>
      <c r="C389" s="217"/>
      <c r="D389" s="217"/>
      <c r="E389" s="218"/>
      <c r="F389" s="217"/>
      <c r="G389" s="219"/>
      <c r="H389" s="220" t="str">
        <f t="shared" si="12"/>
        <v/>
      </c>
      <c r="I389" s="219"/>
      <c r="J389" s="221" t="str">
        <f t="shared" si="13"/>
        <v/>
      </c>
      <c r="K389" s="202" t="s">
        <v>156</v>
      </c>
      <c r="L389" s="202"/>
    </row>
    <row r="390" spans="1:12" x14ac:dyDescent="0.4">
      <c r="A390" s="216" t="str">
        <f>IF(AND(ISTEXT(D390),'[1]Identif. projet &amp; instructions'!$B$7="non"),'[1]Identif. projet &amp; instructions'!$B$8,"")</f>
        <v/>
      </c>
      <c r="B390" s="217"/>
      <c r="C390" s="217"/>
      <c r="D390" s="217"/>
      <c r="E390" s="218"/>
      <c r="F390" s="217"/>
      <c r="G390" s="219"/>
      <c r="H390" s="220" t="str">
        <f t="shared" si="12"/>
        <v/>
      </c>
      <c r="I390" s="219"/>
      <c r="J390" s="221" t="str">
        <f t="shared" si="13"/>
        <v/>
      </c>
      <c r="K390" s="202" t="s">
        <v>156</v>
      </c>
      <c r="L390" s="202"/>
    </row>
    <row r="391" spans="1:12" x14ac:dyDescent="0.4">
      <c r="A391" s="216" t="str">
        <f>IF(AND(ISTEXT(D391),'[1]Identif. projet &amp; instructions'!$B$7="non"),'[1]Identif. projet &amp; instructions'!$B$8,"")</f>
        <v/>
      </c>
      <c r="B391" s="217"/>
      <c r="C391" s="217"/>
      <c r="D391" s="217"/>
      <c r="E391" s="218"/>
      <c r="F391" s="217"/>
      <c r="G391" s="219"/>
      <c r="H391" s="220" t="str">
        <f t="shared" si="12"/>
        <v/>
      </c>
      <c r="I391" s="219"/>
      <c r="J391" s="221" t="str">
        <f t="shared" si="13"/>
        <v/>
      </c>
      <c r="K391" s="202" t="s">
        <v>156</v>
      </c>
      <c r="L391" s="202"/>
    </row>
    <row r="392" spans="1:12" x14ac:dyDescent="0.4">
      <c r="A392" s="216" t="str">
        <f>IF(AND(ISTEXT(D392),'[1]Identif. projet &amp; instructions'!$B$7="non"),'[1]Identif. projet &amp; instructions'!$B$8,"")</f>
        <v/>
      </c>
      <c r="B392" s="217"/>
      <c r="C392" s="217"/>
      <c r="D392" s="217"/>
      <c r="E392" s="218"/>
      <c r="F392" s="217"/>
      <c r="G392" s="219"/>
      <c r="H392" s="220" t="str">
        <f t="shared" si="12"/>
        <v/>
      </c>
      <c r="I392" s="219"/>
      <c r="J392" s="221" t="str">
        <f t="shared" si="13"/>
        <v/>
      </c>
      <c r="K392" s="202" t="s">
        <v>156</v>
      </c>
      <c r="L392" s="202"/>
    </row>
    <row r="393" spans="1:12" x14ac:dyDescent="0.4">
      <c r="A393" s="216" t="str">
        <f>IF(AND(ISTEXT(D393),'[1]Identif. projet &amp; instructions'!$B$7="non"),'[1]Identif. projet &amp; instructions'!$B$8,"")</f>
        <v/>
      </c>
      <c r="B393" s="217"/>
      <c r="C393" s="217"/>
      <c r="D393" s="217"/>
      <c r="E393" s="218"/>
      <c r="F393" s="217"/>
      <c r="G393" s="219"/>
      <c r="H393" s="220" t="str">
        <f t="shared" si="12"/>
        <v/>
      </c>
      <c r="I393" s="219"/>
      <c r="J393" s="221" t="str">
        <f t="shared" si="13"/>
        <v/>
      </c>
      <c r="K393" s="202" t="s">
        <v>156</v>
      </c>
      <c r="L393" s="202"/>
    </row>
    <row r="394" spans="1:12" x14ac:dyDescent="0.4">
      <c r="A394" s="216" t="str">
        <f>IF(AND(ISTEXT(D394),'[1]Identif. projet &amp; instructions'!$B$7="non"),'[1]Identif. projet &amp; instructions'!$B$8,"")</f>
        <v/>
      </c>
      <c r="B394" s="217"/>
      <c r="C394" s="217"/>
      <c r="D394" s="217"/>
      <c r="E394" s="218"/>
      <c r="F394" s="217"/>
      <c r="G394" s="219"/>
      <c r="H394" s="220" t="str">
        <f t="shared" si="12"/>
        <v/>
      </c>
      <c r="I394" s="219"/>
      <c r="J394" s="221" t="str">
        <f t="shared" si="13"/>
        <v/>
      </c>
      <c r="K394" s="202" t="s">
        <v>156</v>
      </c>
      <c r="L394" s="202"/>
    </row>
    <row r="395" spans="1:12" x14ac:dyDescent="0.4">
      <c r="A395" s="216" t="str">
        <f>IF(AND(ISTEXT(D395),'[1]Identif. projet &amp; instructions'!$B$7="non"),'[1]Identif. projet &amp; instructions'!$B$8,"")</f>
        <v/>
      </c>
      <c r="B395" s="217"/>
      <c r="C395" s="217"/>
      <c r="D395" s="217"/>
      <c r="E395" s="218"/>
      <c r="F395" s="217"/>
      <c r="G395" s="219"/>
      <c r="H395" s="220" t="str">
        <f t="shared" si="12"/>
        <v/>
      </c>
      <c r="I395" s="219"/>
      <c r="J395" s="221" t="str">
        <f t="shared" si="13"/>
        <v/>
      </c>
      <c r="K395" s="202" t="s">
        <v>156</v>
      </c>
      <c r="L395" s="202"/>
    </row>
    <row r="396" spans="1:12" x14ac:dyDescent="0.4">
      <c r="A396" s="216" t="str">
        <f>IF(AND(ISTEXT(D396),'[1]Identif. projet &amp; instructions'!$B$7="non"),'[1]Identif. projet &amp; instructions'!$B$8,"")</f>
        <v/>
      </c>
      <c r="B396" s="217"/>
      <c r="C396" s="217"/>
      <c r="D396" s="217"/>
      <c r="E396" s="218"/>
      <c r="F396" s="217"/>
      <c r="G396" s="219"/>
      <c r="H396" s="220" t="str">
        <f t="shared" si="12"/>
        <v/>
      </c>
      <c r="I396" s="219"/>
      <c r="J396" s="221" t="str">
        <f t="shared" si="13"/>
        <v/>
      </c>
      <c r="K396" s="202" t="s">
        <v>156</v>
      </c>
      <c r="L396" s="202"/>
    </row>
    <row r="397" spans="1:12" x14ac:dyDescent="0.4">
      <c r="A397" s="216" t="str">
        <f>IF(AND(ISTEXT(D397),'[1]Identif. projet &amp; instructions'!$B$7="non"),'[1]Identif. projet &amp; instructions'!$B$8,"")</f>
        <v/>
      </c>
      <c r="B397" s="217"/>
      <c r="C397" s="217"/>
      <c r="D397" s="217"/>
      <c r="E397" s="218"/>
      <c r="F397" s="217"/>
      <c r="G397" s="219"/>
      <c r="H397" s="220" t="str">
        <f t="shared" si="12"/>
        <v/>
      </c>
      <c r="I397" s="219"/>
      <c r="J397" s="221" t="str">
        <f t="shared" si="13"/>
        <v/>
      </c>
      <c r="K397" s="202" t="s">
        <v>156</v>
      </c>
      <c r="L397" s="202"/>
    </row>
    <row r="398" spans="1:12" x14ac:dyDescent="0.4">
      <c r="A398" s="216" t="str">
        <f>IF(AND(ISTEXT(D398),'[1]Identif. projet &amp; instructions'!$B$7="non"),'[1]Identif. projet &amp; instructions'!$B$8,"")</f>
        <v/>
      </c>
      <c r="B398" s="217"/>
      <c r="C398" s="217"/>
      <c r="D398" s="217"/>
      <c r="E398" s="218"/>
      <c r="F398" s="217"/>
      <c r="G398" s="219"/>
      <c r="H398" s="220" t="str">
        <f t="shared" si="12"/>
        <v/>
      </c>
      <c r="I398" s="219"/>
      <c r="J398" s="221" t="str">
        <f t="shared" si="13"/>
        <v/>
      </c>
      <c r="K398" s="202" t="s">
        <v>156</v>
      </c>
      <c r="L398" s="202"/>
    </row>
    <row r="399" spans="1:12" x14ac:dyDescent="0.4">
      <c r="A399" s="216" t="str">
        <f>IF(AND(ISTEXT(D399),'[1]Identif. projet &amp; instructions'!$B$7="non"),'[1]Identif. projet &amp; instructions'!$B$8,"")</f>
        <v/>
      </c>
      <c r="B399" s="217"/>
      <c r="C399" s="217"/>
      <c r="D399" s="217"/>
      <c r="E399" s="218"/>
      <c r="F399" s="217"/>
      <c r="G399" s="219"/>
      <c r="H399" s="220" t="str">
        <f t="shared" si="12"/>
        <v/>
      </c>
      <c r="I399" s="219"/>
      <c r="J399" s="221" t="str">
        <f t="shared" si="13"/>
        <v/>
      </c>
      <c r="K399" s="202" t="s">
        <v>156</v>
      </c>
      <c r="L399" s="202"/>
    </row>
    <row r="400" spans="1:12" x14ac:dyDescent="0.4">
      <c r="A400" s="224" t="str">
        <f>IF(AND(ISTEXT(D400),'[1]Identif. projet &amp; instructions'!$B$7="non"),'[1]Identif. projet &amp; instructions'!$B$8,"")</f>
        <v/>
      </c>
      <c r="B400" s="225"/>
      <c r="C400" s="225"/>
      <c r="D400" s="225"/>
      <c r="E400" s="226"/>
      <c r="F400" s="225"/>
      <c r="G400" s="227"/>
      <c r="H400" s="228" t="str">
        <f t="shared" si="12"/>
        <v/>
      </c>
      <c r="I400" s="227"/>
      <c r="J400" s="221" t="str">
        <f t="shared" si="13"/>
        <v/>
      </c>
      <c r="K400" s="202" t="s">
        <v>156</v>
      </c>
      <c r="L400" s="202"/>
    </row>
    <row r="401" spans="10:12" x14ac:dyDescent="0.4">
      <c r="J401" s="232">
        <f>SUM(J2:J400)</f>
        <v>0</v>
      </c>
      <c r="K401" s="233">
        <f>SUM(K2:K400)</f>
        <v>0</v>
      </c>
      <c r="L401" s="233"/>
    </row>
  </sheetData>
  <conditionalFormatting sqref="K2:K400">
    <cfRule type="expression" dxfId="6" priority="1">
      <formula>OR($K2&lt;$J2,$K2&gt;$J2)</formula>
    </cfRule>
  </conditionalFormatting>
  <conditionalFormatting sqref="L2:L400">
    <cfRule type="expression" dxfId="5" priority="2">
      <formula>OR(#REF!&lt;#REF!,#REF!&gt;#REF!,$K2&lt;$J2,$K2&gt;$J2)</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4B765D4-7FD1-41EA-82DD-77E677D14B3A}">
          <x14:formula1>
            <xm:f>Table!$F$2:$F$3</xm:f>
          </x14:formula1>
          <xm:sqref>C2:C1048576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F45D9-FC79-4548-86F8-A3D32DD86A6A}">
  <sheetPr>
    <tabColor rgb="FFFFFFCC"/>
    <pageSetUpPr fitToPage="1"/>
  </sheetPr>
  <dimension ref="A1:K401"/>
  <sheetViews>
    <sheetView workbookViewId="0">
      <selection activeCell="K11" sqref="K11:Q25"/>
    </sheetView>
  </sheetViews>
  <sheetFormatPr baseColWidth="10" defaultColWidth="11.453125" defaultRowHeight="17" outlineLevelCol="1" x14ac:dyDescent="0.4"/>
  <cols>
    <col min="1" max="2" width="27.453125" style="229" customWidth="1"/>
    <col min="3" max="5" width="27.453125" style="222" customWidth="1"/>
    <col min="6" max="6" width="27.453125" style="261" customWidth="1"/>
    <col min="7" max="7" width="27.453125" style="229" customWidth="1"/>
    <col min="8" max="8" width="27.453125" style="234" customWidth="1"/>
    <col min="9" max="10" width="27.453125" style="203" hidden="1" customWidth="1" outlineLevel="1"/>
    <col min="11" max="11" width="27.26953125" style="222" bestFit="1" customWidth="1" collapsed="1"/>
    <col min="12" max="12" width="16.26953125" style="222" bestFit="1" customWidth="1"/>
    <col min="13" max="13" width="19.453125" style="222" bestFit="1" customWidth="1"/>
    <col min="14" max="16384" width="11.453125" style="222"/>
  </cols>
  <sheetData>
    <row r="1" spans="1:11" s="215" customFormat="1" ht="68.5" customHeight="1" x14ac:dyDescent="0.4">
      <c r="A1" s="211" t="s">
        <v>145</v>
      </c>
      <c r="B1" s="250" t="s">
        <v>353</v>
      </c>
      <c r="C1" s="250" t="s">
        <v>340</v>
      </c>
      <c r="D1" s="211" t="s">
        <v>341</v>
      </c>
      <c r="E1" s="251" t="s">
        <v>140</v>
      </c>
      <c r="F1" s="211" t="s">
        <v>141</v>
      </c>
      <c r="G1" s="211" t="s">
        <v>142</v>
      </c>
      <c r="H1" s="201" t="s">
        <v>154</v>
      </c>
      <c r="I1" s="201" t="s">
        <v>143</v>
      </c>
      <c r="J1" s="201" t="s">
        <v>144</v>
      </c>
    </row>
    <row r="2" spans="1:11" s="223" customFormat="1" x14ac:dyDescent="0.4">
      <c r="A2" s="216"/>
      <c r="B2" s="216"/>
      <c r="C2" s="217"/>
      <c r="D2" s="252"/>
      <c r="E2" s="252"/>
      <c r="F2" s="253"/>
      <c r="G2" s="254"/>
      <c r="H2" s="255"/>
      <c r="I2" s="202"/>
      <c r="J2" s="202"/>
      <c r="K2" s="222"/>
    </row>
    <row r="3" spans="1:11" s="223" customFormat="1" x14ac:dyDescent="0.35">
      <c r="A3" s="216" t="str">
        <f>IF(AND(ISTEXT(C3),'[1]Identif. projet &amp; instructions'!$B$7="non"),'[1]Identif. projet &amp; instructions'!$B$8,"")</f>
        <v/>
      </c>
      <c r="B3" s="216"/>
      <c r="C3" s="217"/>
      <c r="D3" s="252"/>
      <c r="E3" s="252"/>
      <c r="F3" s="253"/>
      <c r="G3" s="254"/>
      <c r="H3" s="255"/>
      <c r="I3" s="202"/>
      <c r="J3" s="202"/>
    </row>
    <row r="4" spans="1:11" s="223" customFormat="1" x14ac:dyDescent="0.35">
      <c r="A4" s="216" t="str">
        <f>IF(AND(ISTEXT(C4),'[1]Identif. projet &amp; instructions'!$B$7="non"),'[1]Identif. projet &amp; instructions'!$B$8,"")</f>
        <v/>
      </c>
      <c r="B4" s="216"/>
      <c r="C4" s="217"/>
      <c r="D4" s="256"/>
      <c r="E4" s="256"/>
      <c r="F4" s="253"/>
      <c r="G4" s="254"/>
      <c r="H4" s="255"/>
      <c r="I4" s="202"/>
      <c r="J4" s="202"/>
    </row>
    <row r="5" spans="1:11" s="223" customFormat="1" x14ac:dyDescent="0.35">
      <c r="A5" s="216" t="str">
        <f>IF(AND(ISTEXT(C5),'[1]Identif. projet &amp; instructions'!$B$7="non"),'[1]Identif. projet &amp; instructions'!$B$8,"")</f>
        <v/>
      </c>
      <c r="B5" s="216"/>
      <c r="C5" s="217"/>
      <c r="D5" s="256"/>
      <c r="E5" s="256"/>
      <c r="F5" s="253"/>
      <c r="G5" s="254"/>
      <c r="H5" s="255"/>
      <c r="I5" s="202"/>
      <c r="J5" s="202"/>
    </row>
    <row r="6" spans="1:11" s="223" customFormat="1" x14ac:dyDescent="0.35">
      <c r="A6" s="216" t="str">
        <f>IF(AND(ISTEXT(C6),'[1]Identif. projet &amp; instructions'!$B$7="non"),'[1]Identif. projet &amp; instructions'!$B$8,"")</f>
        <v/>
      </c>
      <c r="B6" s="216"/>
      <c r="C6" s="217"/>
      <c r="D6" s="256"/>
      <c r="E6" s="256"/>
      <c r="F6" s="253"/>
      <c r="G6" s="254"/>
      <c r="H6" s="255"/>
      <c r="I6" s="202"/>
      <c r="J6" s="202"/>
    </row>
    <row r="7" spans="1:11" s="223" customFormat="1" x14ac:dyDescent="0.35">
      <c r="A7" s="216" t="str">
        <f>IF(AND(ISTEXT(C7),'[1]Identif. projet &amp; instructions'!$B$7="non"),'[1]Identif. projet &amp; instructions'!$B$8,"")</f>
        <v/>
      </c>
      <c r="B7" s="216"/>
      <c r="C7" s="217"/>
      <c r="D7" s="256"/>
      <c r="E7" s="256"/>
      <c r="F7" s="253"/>
      <c r="G7" s="254"/>
      <c r="H7" s="255"/>
      <c r="I7" s="202"/>
      <c r="J7" s="202"/>
    </row>
    <row r="8" spans="1:11" s="223" customFormat="1" x14ac:dyDescent="0.35">
      <c r="A8" s="216" t="str">
        <f>IF(AND(ISTEXT(C8),'[1]Identif. projet &amp; instructions'!$B$7="non"),'[1]Identif. projet &amp; instructions'!$B$8,"")</f>
        <v/>
      </c>
      <c r="B8" s="216"/>
      <c r="C8" s="217"/>
      <c r="D8" s="256"/>
      <c r="E8" s="256"/>
      <c r="F8" s="253"/>
      <c r="G8" s="254"/>
      <c r="H8" s="255"/>
      <c r="I8" s="202"/>
      <c r="J8" s="202"/>
    </row>
    <row r="9" spans="1:11" s="223" customFormat="1" x14ac:dyDescent="0.35">
      <c r="A9" s="216" t="str">
        <f>IF(AND(ISTEXT(C9),'[1]Identif. projet &amp; instructions'!$B$7="non"),'[1]Identif. projet &amp; instructions'!$B$8,"")</f>
        <v/>
      </c>
      <c r="B9" s="216"/>
      <c r="C9" s="217"/>
      <c r="D9" s="256"/>
      <c r="E9" s="256"/>
      <c r="F9" s="253"/>
      <c r="G9" s="254"/>
      <c r="H9" s="255"/>
      <c r="I9" s="202"/>
      <c r="J9" s="202"/>
    </row>
    <row r="10" spans="1:11" s="223" customFormat="1" x14ac:dyDescent="0.35">
      <c r="A10" s="216" t="str">
        <f>IF(AND(ISTEXT(C10),'[1]Identif. projet &amp; instructions'!$B$7="non"),'[1]Identif. projet &amp; instructions'!$B$8,"")</f>
        <v/>
      </c>
      <c r="B10" s="216"/>
      <c r="C10" s="217"/>
      <c r="D10" s="256"/>
      <c r="E10" s="256"/>
      <c r="F10" s="253"/>
      <c r="G10" s="254"/>
      <c r="H10" s="255"/>
      <c r="I10" s="202"/>
      <c r="J10" s="202"/>
    </row>
    <row r="11" spans="1:11" s="223" customFormat="1" x14ac:dyDescent="0.35">
      <c r="A11" s="216" t="str">
        <f>IF(AND(ISTEXT(C11),'[1]Identif. projet &amp; instructions'!$B$7="non"),'[1]Identif. projet &amp; instructions'!$B$8,"")</f>
        <v/>
      </c>
      <c r="B11" s="216"/>
      <c r="C11" s="217"/>
      <c r="D11" s="256"/>
      <c r="E11" s="256"/>
      <c r="F11" s="253"/>
      <c r="G11" s="254"/>
      <c r="H11" s="255"/>
      <c r="I11" s="202"/>
      <c r="J11" s="202"/>
    </row>
    <row r="12" spans="1:11" s="223" customFormat="1" x14ac:dyDescent="0.35">
      <c r="A12" s="216" t="str">
        <f>IF(AND(ISTEXT(C12),'[1]Identif. projet &amp; instructions'!$B$7="non"),'[1]Identif. projet &amp; instructions'!$B$8,"")</f>
        <v/>
      </c>
      <c r="B12" s="216"/>
      <c r="C12" s="217"/>
      <c r="D12" s="256"/>
      <c r="E12" s="256"/>
      <c r="F12" s="253"/>
      <c r="G12" s="254"/>
      <c r="H12" s="255"/>
      <c r="I12" s="202"/>
      <c r="J12" s="202"/>
    </row>
    <row r="13" spans="1:11" s="223" customFormat="1" x14ac:dyDescent="0.35">
      <c r="A13" s="216" t="str">
        <f>IF(AND(ISTEXT(C13),'[1]Identif. projet &amp; instructions'!$B$7="non"),'[1]Identif. projet &amp; instructions'!$B$8,"")</f>
        <v/>
      </c>
      <c r="B13" s="216"/>
      <c r="C13" s="217"/>
      <c r="D13" s="256"/>
      <c r="E13" s="256"/>
      <c r="F13" s="253"/>
      <c r="G13" s="254"/>
      <c r="H13" s="255"/>
      <c r="I13" s="202"/>
      <c r="J13" s="202"/>
    </row>
    <row r="14" spans="1:11" s="223" customFormat="1" x14ac:dyDescent="0.35">
      <c r="A14" s="216" t="str">
        <f>IF(AND(ISTEXT(C14),'[1]Identif. projet &amp; instructions'!$B$7="non"),'[1]Identif. projet &amp; instructions'!$B$8,"")</f>
        <v/>
      </c>
      <c r="B14" s="216"/>
      <c r="C14" s="217"/>
      <c r="D14" s="256"/>
      <c r="E14" s="256"/>
      <c r="F14" s="253"/>
      <c r="G14" s="254"/>
      <c r="H14" s="255"/>
      <c r="I14" s="202"/>
      <c r="J14" s="202"/>
    </row>
    <row r="15" spans="1:11" s="223" customFormat="1" x14ac:dyDescent="0.35">
      <c r="A15" s="216" t="str">
        <f>IF(AND(ISTEXT(C15),'[1]Identif. projet &amp; instructions'!$B$7="non"),'[1]Identif. projet &amp; instructions'!$B$8,"")</f>
        <v/>
      </c>
      <c r="B15" s="216"/>
      <c r="C15" s="217"/>
      <c r="D15" s="256"/>
      <c r="E15" s="256"/>
      <c r="F15" s="253"/>
      <c r="G15" s="254"/>
      <c r="H15" s="255"/>
      <c r="I15" s="202"/>
      <c r="J15" s="202"/>
    </row>
    <row r="16" spans="1:11" s="223" customFormat="1" x14ac:dyDescent="0.35">
      <c r="A16" s="216" t="str">
        <f>IF(AND(ISTEXT(C16),'[1]Identif. projet &amp; instructions'!$B$7="non"),'[1]Identif. projet &amp; instructions'!$B$8,"")</f>
        <v/>
      </c>
      <c r="B16" s="216"/>
      <c r="C16" s="217"/>
      <c r="D16" s="256"/>
      <c r="E16" s="256"/>
      <c r="F16" s="253"/>
      <c r="G16" s="254"/>
      <c r="H16" s="255"/>
      <c r="I16" s="202"/>
      <c r="J16" s="202"/>
    </row>
    <row r="17" spans="1:10" s="223" customFormat="1" x14ac:dyDescent="0.35">
      <c r="A17" s="216" t="str">
        <f>IF(AND(ISTEXT(C17),'[1]Identif. projet &amp; instructions'!$B$7="non"),'[1]Identif. projet &amp; instructions'!$B$8,"")</f>
        <v/>
      </c>
      <c r="B17" s="216"/>
      <c r="C17" s="217"/>
      <c r="D17" s="256"/>
      <c r="E17" s="256"/>
      <c r="F17" s="253"/>
      <c r="G17" s="254"/>
      <c r="H17" s="255"/>
      <c r="I17" s="202"/>
      <c r="J17" s="202"/>
    </row>
    <row r="18" spans="1:10" s="223" customFormat="1" x14ac:dyDescent="0.35">
      <c r="A18" s="216" t="str">
        <f>IF(AND(ISTEXT(C18),'[1]Identif. projet &amp; instructions'!$B$7="non"),'[1]Identif. projet &amp; instructions'!$B$8,"")</f>
        <v/>
      </c>
      <c r="B18" s="216"/>
      <c r="C18" s="217"/>
      <c r="D18" s="256"/>
      <c r="E18" s="256"/>
      <c r="F18" s="253"/>
      <c r="G18" s="254"/>
      <c r="H18" s="255"/>
      <c r="I18" s="202"/>
      <c r="J18" s="202"/>
    </row>
    <row r="19" spans="1:10" s="223" customFormat="1" x14ac:dyDescent="0.35">
      <c r="A19" s="216" t="str">
        <f>IF(AND(ISTEXT(C19),'[1]Identif. projet &amp; instructions'!$B$7="non"),'[1]Identif. projet &amp; instructions'!$B$8,"")</f>
        <v/>
      </c>
      <c r="B19" s="216"/>
      <c r="C19" s="217"/>
      <c r="D19" s="256"/>
      <c r="E19" s="256"/>
      <c r="F19" s="253"/>
      <c r="G19" s="254"/>
      <c r="H19" s="255"/>
      <c r="I19" s="202"/>
      <c r="J19" s="202"/>
    </row>
    <row r="20" spans="1:10" s="223" customFormat="1" x14ac:dyDescent="0.35">
      <c r="A20" s="216" t="str">
        <f>IF(AND(ISTEXT(C20),'[1]Identif. projet &amp; instructions'!$B$7="non"),'[1]Identif. projet &amp; instructions'!$B$8,"")</f>
        <v/>
      </c>
      <c r="B20" s="216"/>
      <c r="C20" s="217"/>
      <c r="D20" s="256"/>
      <c r="E20" s="256"/>
      <c r="F20" s="253"/>
      <c r="G20" s="254"/>
      <c r="H20" s="255"/>
      <c r="I20" s="202"/>
      <c r="J20" s="202"/>
    </row>
    <row r="21" spans="1:10" s="223" customFormat="1" x14ac:dyDescent="0.35">
      <c r="A21" s="216" t="str">
        <f>IF(AND(ISTEXT(C21),'[1]Identif. projet &amp; instructions'!$B$7="non"),'[1]Identif. projet &amp; instructions'!$B$8,"")</f>
        <v/>
      </c>
      <c r="B21" s="216"/>
      <c r="C21" s="217"/>
      <c r="D21" s="256"/>
      <c r="E21" s="256"/>
      <c r="F21" s="253"/>
      <c r="G21" s="254"/>
      <c r="H21" s="255"/>
      <c r="I21" s="202"/>
      <c r="J21" s="202"/>
    </row>
    <row r="22" spans="1:10" s="223" customFormat="1" x14ac:dyDescent="0.35">
      <c r="A22" s="216" t="str">
        <f>IF(AND(ISTEXT(C22),'[1]Identif. projet &amp; instructions'!$B$7="non"),'[1]Identif. projet &amp; instructions'!$B$8,"")</f>
        <v/>
      </c>
      <c r="B22" s="216"/>
      <c r="C22" s="217"/>
      <c r="D22" s="256"/>
      <c r="E22" s="256"/>
      <c r="F22" s="253"/>
      <c r="G22" s="254"/>
      <c r="H22" s="255"/>
      <c r="I22" s="202"/>
      <c r="J22" s="202"/>
    </row>
    <row r="23" spans="1:10" s="223" customFormat="1" x14ac:dyDescent="0.35">
      <c r="A23" s="216" t="str">
        <f>IF(AND(ISTEXT(C23),'[1]Identif. projet &amp; instructions'!$B$7="non"),'[1]Identif. projet &amp; instructions'!$B$8,"")</f>
        <v/>
      </c>
      <c r="B23" s="216"/>
      <c r="C23" s="217"/>
      <c r="D23" s="256"/>
      <c r="E23" s="256"/>
      <c r="F23" s="253"/>
      <c r="G23" s="254"/>
      <c r="H23" s="255"/>
      <c r="I23" s="202"/>
      <c r="J23" s="202"/>
    </row>
    <row r="24" spans="1:10" s="223" customFormat="1" x14ac:dyDescent="0.35">
      <c r="A24" s="216" t="str">
        <f>IF(AND(ISTEXT(C24),'[1]Identif. projet &amp; instructions'!$B$7="non"),'[1]Identif. projet &amp; instructions'!$B$8,"")</f>
        <v/>
      </c>
      <c r="B24" s="216"/>
      <c r="C24" s="217"/>
      <c r="D24" s="256"/>
      <c r="E24" s="256"/>
      <c r="F24" s="253"/>
      <c r="G24" s="254"/>
      <c r="H24" s="255"/>
      <c r="I24" s="202"/>
      <c r="J24" s="202"/>
    </row>
    <row r="25" spans="1:10" s="223" customFormat="1" x14ac:dyDescent="0.35">
      <c r="A25" s="216" t="str">
        <f>IF(AND(ISTEXT(C25),'[1]Identif. projet &amp; instructions'!$B$7="non"),'[1]Identif. projet &amp; instructions'!$B$8,"")</f>
        <v/>
      </c>
      <c r="B25" s="216"/>
      <c r="C25" s="217"/>
      <c r="D25" s="256"/>
      <c r="E25" s="256"/>
      <c r="F25" s="253"/>
      <c r="G25" s="254"/>
      <c r="H25" s="255"/>
      <c r="I25" s="202"/>
      <c r="J25" s="202"/>
    </row>
    <row r="26" spans="1:10" s="223" customFormat="1" x14ac:dyDescent="0.35">
      <c r="A26" s="216" t="str">
        <f>IF(AND(ISTEXT(C26),'[1]Identif. projet &amp; instructions'!$B$7="non"),'[1]Identif. projet &amp; instructions'!$B$8,"")</f>
        <v/>
      </c>
      <c r="B26" s="216"/>
      <c r="C26" s="217"/>
      <c r="D26" s="256"/>
      <c r="E26" s="256"/>
      <c r="F26" s="253"/>
      <c r="G26" s="254"/>
      <c r="H26" s="255"/>
      <c r="I26" s="202"/>
      <c r="J26" s="202"/>
    </row>
    <row r="27" spans="1:10" s="223" customFormat="1" x14ac:dyDescent="0.35">
      <c r="A27" s="216" t="str">
        <f>IF(AND(ISTEXT(C27),'[1]Identif. projet &amp; instructions'!$B$7="non"),'[1]Identif. projet &amp; instructions'!$B$8,"")</f>
        <v/>
      </c>
      <c r="B27" s="216"/>
      <c r="C27" s="217"/>
      <c r="D27" s="256"/>
      <c r="E27" s="256"/>
      <c r="F27" s="253"/>
      <c r="G27" s="254"/>
      <c r="H27" s="255"/>
      <c r="I27" s="202"/>
      <c r="J27" s="202"/>
    </row>
    <row r="28" spans="1:10" s="223" customFormat="1" x14ac:dyDescent="0.35">
      <c r="A28" s="216" t="str">
        <f>IF(AND(ISTEXT(C28),'[1]Identif. projet &amp; instructions'!$B$7="non"),'[1]Identif. projet &amp; instructions'!$B$8,"")</f>
        <v/>
      </c>
      <c r="B28" s="216"/>
      <c r="C28" s="217"/>
      <c r="D28" s="256"/>
      <c r="E28" s="256"/>
      <c r="F28" s="253"/>
      <c r="G28" s="254"/>
      <c r="H28" s="255"/>
      <c r="I28" s="202"/>
      <c r="J28" s="202"/>
    </row>
    <row r="29" spans="1:10" s="223" customFormat="1" x14ac:dyDescent="0.35">
      <c r="A29" s="216" t="str">
        <f>IF(AND(ISTEXT(C29),'[1]Identif. projet &amp; instructions'!$B$7="non"),'[1]Identif. projet &amp; instructions'!$B$8,"")</f>
        <v/>
      </c>
      <c r="B29" s="216"/>
      <c r="C29" s="217"/>
      <c r="D29" s="256"/>
      <c r="E29" s="256"/>
      <c r="F29" s="253"/>
      <c r="G29" s="254"/>
      <c r="H29" s="255"/>
      <c r="I29" s="202"/>
      <c r="J29" s="202"/>
    </row>
    <row r="30" spans="1:10" s="223" customFormat="1" x14ac:dyDescent="0.35">
      <c r="A30" s="216" t="str">
        <f>IF(AND(ISTEXT(C30),'[1]Identif. projet &amp; instructions'!$B$7="non"),'[1]Identif. projet &amp; instructions'!$B$8,"")</f>
        <v/>
      </c>
      <c r="B30" s="216"/>
      <c r="C30" s="217"/>
      <c r="D30" s="256"/>
      <c r="E30" s="256"/>
      <c r="F30" s="253"/>
      <c r="G30" s="254"/>
      <c r="H30" s="255"/>
      <c r="I30" s="202"/>
      <c r="J30" s="202"/>
    </row>
    <row r="31" spans="1:10" s="223" customFormat="1" x14ac:dyDescent="0.35">
      <c r="A31" s="216" t="str">
        <f>IF(AND(ISTEXT(C31),'[1]Identif. projet &amp; instructions'!$B$7="non"),'[1]Identif. projet &amp; instructions'!$B$8,"")</f>
        <v/>
      </c>
      <c r="B31" s="216"/>
      <c r="C31" s="217"/>
      <c r="D31" s="256"/>
      <c r="E31" s="256"/>
      <c r="F31" s="253"/>
      <c r="G31" s="254"/>
      <c r="H31" s="255"/>
      <c r="I31" s="202"/>
      <c r="J31" s="202"/>
    </row>
    <row r="32" spans="1:10" s="223" customFormat="1" x14ac:dyDescent="0.35">
      <c r="A32" s="216" t="str">
        <f>IF(AND(ISTEXT(C32),'[1]Identif. projet &amp; instructions'!$B$7="non"),'[1]Identif. projet &amp; instructions'!$B$8,"")</f>
        <v/>
      </c>
      <c r="B32" s="216"/>
      <c r="C32" s="217"/>
      <c r="D32" s="256"/>
      <c r="E32" s="256"/>
      <c r="F32" s="253"/>
      <c r="G32" s="254"/>
      <c r="H32" s="255"/>
      <c r="I32" s="202"/>
      <c r="J32" s="202"/>
    </row>
    <row r="33" spans="1:10" s="223" customFormat="1" x14ac:dyDescent="0.35">
      <c r="A33" s="216" t="str">
        <f>IF(AND(ISTEXT(C33),'[1]Identif. projet &amp; instructions'!$B$7="non"),'[1]Identif. projet &amp; instructions'!$B$8,"")</f>
        <v/>
      </c>
      <c r="B33" s="216"/>
      <c r="C33" s="217"/>
      <c r="D33" s="256"/>
      <c r="E33" s="256"/>
      <c r="F33" s="253"/>
      <c r="G33" s="254"/>
      <c r="H33" s="255"/>
      <c r="I33" s="202"/>
      <c r="J33" s="202"/>
    </row>
    <row r="34" spans="1:10" s="223" customFormat="1" x14ac:dyDescent="0.35">
      <c r="A34" s="216" t="str">
        <f>IF(AND(ISTEXT(C34),'[1]Identif. projet &amp; instructions'!$B$7="non"),'[1]Identif. projet &amp; instructions'!$B$8,"")</f>
        <v/>
      </c>
      <c r="B34" s="216"/>
      <c r="C34" s="217"/>
      <c r="D34" s="256"/>
      <c r="E34" s="256"/>
      <c r="F34" s="253"/>
      <c r="G34" s="254"/>
      <c r="H34" s="255"/>
      <c r="I34" s="202"/>
      <c r="J34" s="202"/>
    </row>
    <row r="35" spans="1:10" s="223" customFormat="1" x14ac:dyDescent="0.35">
      <c r="A35" s="216" t="str">
        <f>IF(AND(ISTEXT(C35),'[1]Identif. projet &amp; instructions'!$B$7="non"),'[1]Identif. projet &amp; instructions'!$B$8,"")</f>
        <v/>
      </c>
      <c r="B35" s="216"/>
      <c r="C35" s="217"/>
      <c r="D35" s="256"/>
      <c r="E35" s="256"/>
      <c r="F35" s="253"/>
      <c r="G35" s="254"/>
      <c r="H35" s="255"/>
      <c r="I35" s="202"/>
      <c r="J35" s="202"/>
    </row>
    <row r="36" spans="1:10" s="223" customFormat="1" x14ac:dyDescent="0.35">
      <c r="A36" s="216" t="str">
        <f>IF(AND(ISTEXT(C36),'[1]Identif. projet &amp; instructions'!$B$7="non"),'[1]Identif. projet &amp; instructions'!$B$8,"")</f>
        <v/>
      </c>
      <c r="B36" s="216"/>
      <c r="C36" s="217"/>
      <c r="D36" s="256"/>
      <c r="E36" s="256"/>
      <c r="F36" s="253"/>
      <c r="G36" s="254"/>
      <c r="H36" s="255"/>
      <c r="I36" s="202"/>
      <c r="J36" s="202"/>
    </row>
    <row r="37" spans="1:10" x14ac:dyDescent="0.4">
      <c r="A37" s="216" t="str">
        <f>IF(AND(ISTEXT(C37),'[1]Identif. projet &amp; instructions'!$B$7="non"),'[1]Identif. projet &amp; instructions'!$B$8,"")</f>
        <v/>
      </c>
      <c r="B37" s="216"/>
      <c r="C37" s="217"/>
      <c r="D37" s="256"/>
      <c r="E37" s="256"/>
      <c r="F37" s="253"/>
      <c r="G37" s="254"/>
      <c r="H37" s="255"/>
      <c r="I37" s="202"/>
      <c r="J37" s="202"/>
    </row>
    <row r="38" spans="1:10" x14ac:dyDescent="0.4">
      <c r="A38" s="216" t="str">
        <f>IF(AND(ISTEXT(C38),'[1]Identif. projet &amp; instructions'!$B$7="non"),'[1]Identif. projet &amp; instructions'!$B$8,"")</f>
        <v/>
      </c>
      <c r="B38" s="216"/>
      <c r="C38" s="217"/>
      <c r="D38" s="256"/>
      <c r="E38" s="256"/>
      <c r="F38" s="253"/>
      <c r="G38" s="254"/>
      <c r="H38" s="255"/>
      <c r="I38" s="202"/>
      <c r="J38" s="202"/>
    </row>
    <row r="39" spans="1:10" x14ac:dyDescent="0.4">
      <c r="A39" s="216" t="str">
        <f>IF(AND(ISTEXT(C39),'[1]Identif. projet &amp; instructions'!$B$7="non"),'[1]Identif. projet &amp; instructions'!$B$8,"")</f>
        <v/>
      </c>
      <c r="B39" s="216"/>
      <c r="C39" s="217"/>
      <c r="D39" s="256"/>
      <c r="E39" s="256"/>
      <c r="F39" s="253"/>
      <c r="G39" s="254"/>
      <c r="H39" s="255"/>
      <c r="I39" s="202"/>
      <c r="J39" s="202"/>
    </row>
    <row r="40" spans="1:10" x14ac:dyDescent="0.4">
      <c r="A40" s="216" t="str">
        <f>IF(AND(ISTEXT(C40),'[1]Identif. projet &amp; instructions'!$B$7="non"),'[1]Identif. projet &amp; instructions'!$B$8,"")</f>
        <v/>
      </c>
      <c r="B40" s="216"/>
      <c r="C40" s="217"/>
      <c r="D40" s="256"/>
      <c r="E40" s="256"/>
      <c r="F40" s="253"/>
      <c r="G40" s="254"/>
      <c r="H40" s="255"/>
      <c r="I40" s="202"/>
      <c r="J40" s="202"/>
    </row>
    <row r="41" spans="1:10" x14ac:dyDescent="0.4">
      <c r="A41" s="216" t="str">
        <f>IF(AND(ISTEXT(C41),'[1]Identif. projet &amp; instructions'!$B$7="non"),'[1]Identif. projet &amp; instructions'!$B$8,"")</f>
        <v/>
      </c>
      <c r="B41" s="216"/>
      <c r="C41" s="217"/>
      <c r="D41" s="256"/>
      <c r="E41" s="256"/>
      <c r="F41" s="253"/>
      <c r="G41" s="254"/>
      <c r="H41" s="255"/>
      <c r="I41" s="202"/>
      <c r="J41" s="202"/>
    </row>
    <row r="42" spans="1:10" x14ac:dyDescent="0.4">
      <c r="A42" s="216" t="str">
        <f>IF(AND(ISTEXT(C42),'[1]Identif. projet &amp; instructions'!$B$7="non"),'[1]Identif. projet &amp; instructions'!$B$8,"")</f>
        <v/>
      </c>
      <c r="B42" s="216"/>
      <c r="C42" s="217"/>
      <c r="D42" s="256"/>
      <c r="E42" s="256"/>
      <c r="F42" s="253"/>
      <c r="G42" s="254"/>
      <c r="H42" s="255"/>
      <c r="I42" s="202"/>
      <c r="J42" s="202"/>
    </row>
    <row r="43" spans="1:10" x14ac:dyDescent="0.4">
      <c r="A43" s="216" t="str">
        <f>IF(AND(ISTEXT(C43),'[1]Identif. projet &amp; instructions'!$B$7="non"),'[1]Identif. projet &amp; instructions'!$B$8,"")</f>
        <v/>
      </c>
      <c r="B43" s="216"/>
      <c r="C43" s="217"/>
      <c r="D43" s="256"/>
      <c r="E43" s="256"/>
      <c r="F43" s="253"/>
      <c r="G43" s="254"/>
      <c r="H43" s="255"/>
      <c r="I43" s="202"/>
      <c r="J43" s="202"/>
    </row>
    <row r="44" spans="1:10" x14ac:dyDescent="0.4">
      <c r="A44" s="216" t="str">
        <f>IF(AND(ISTEXT(C44),'[1]Identif. projet &amp; instructions'!$B$7="non"),'[1]Identif. projet &amp; instructions'!$B$8,"")</f>
        <v/>
      </c>
      <c r="B44" s="216"/>
      <c r="C44" s="217"/>
      <c r="D44" s="256"/>
      <c r="E44" s="256"/>
      <c r="F44" s="253"/>
      <c r="G44" s="254"/>
      <c r="H44" s="255"/>
      <c r="I44" s="202"/>
      <c r="J44" s="202"/>
    </row>
    <row r="45" spans="1:10" x14ac:dyDescent="0.4">
      <c r="A45" s="216" t="str">
        <f>IF(AND(ISTEXT(C45),'[1]Identif. projet &amp; instructions'!$B$7="non"),'[1]Identif. projet &amp; instructions'!$B$8,"")</f>
        <v/>
      </c>
      <c r="B45" s="216"/>
      <c r="C45" s="217"/>
      <c r="D45" s="256"/>
      <c r="E45" s="256"/>
      <c r="F45" s="253"/>
      <c r="G45" s="254"/>
      <c r="H45" s="255"/>
      <c r="I45" s="202"/>
      <c r="J45" s="202"/>
    </row>
    <row r="46" spans="1:10" x14ac:dyDescent="0.4">
      <c r="A46" s="216" t="str">
        <f>IF(AND(ISTEXT(C46),'[1]Identif. projet &amp; instructions'!$B$7="non"),'[1]Identif. projet &amp; instructions'!$B$8,"")</f>
        <v/>
      </c>
      <c r="B46" s="216"/>
      <c r="C46" s="217"/>
      <c r="D46" s="256"/>
      <c r="E46" s="256"/>
      <c r="F46" s="253"/>
      <c r="G46" s="254"/>
      <c r="H46" s="255"/>
      <c r="I46" s="202"/>
      <c r="J46" s="202"/>
    </row>
    <row r="47" spans="1:10" x14ac:dyDescent="0.4">
      <c r="A47" s="216" t="str">
        <f>IF(AND(ISTEXT(C47),'[1]Identif. projet &amp; instructions'!$B$7="non"),'[1]Identif. projet &amp; instructions'!$B$8,"")</f>
        <v/>
      </c>
      <c r="B47" s="216"/>
      <c r="C47" s="217"/>
      <c r="D47" s="256"/>
      <c r="E47" s="256"/>
      <c r="F47" s="253"/>
      <c r="G47" s="254"/>
      <c r="H47" s="255"/>
      <c r="I47" s="202"/>
      <c r="J47" s="202"/>
    </row>
    <row r="48" spans="1:10" x14ac:dyDescent="0.4">
      <c r="A48" s="216" t="str">
        <f>IF(AND(ISTEXT(C48),'[1]Identif. projet &amp; instructions'!$B$7="non"),'[1]Identif. projet &amp; instructions'!$B$8,"")</f>
        <v/>
      </c>
      <c r="B48" s="216"/>
      <c r="C48" s="217"/>
      <c r="D48" s="256"/>
      <c r="E48" s="256"/>
      <c r="F48" s="253"/>
      <c r="G48" s="254"/>
      <c r="H48" s="255"/>
      <c r="I48" s="202"/>
      <c r="J48" s="202"/>
    </row>
    <row r="49" spans="1:10" x14ac:dyDescent="0.4">
      <c r="A49" s="216" t="str">
        <f>IF(AND(ISTEXT(C49),'[1]Identif. projet &amp; instructions'!$B$7="non"),'[1]Identif. projet &amp; instructions'!$B$8,"")</f>
        <v/>
      </c>
      <c r="B49" s="216"/>
      <c r="C49" s="217"/>
      <c r="D49" s="256"/>
      <c r="E49" s="256"/>
      <c r="F49" s="253"/>
      <c r="G49" s="254"/>
      <c r="H49" s="255"/>
      <c r="I49" s="202"/>
      <c r="J49" s="202"/>
    </row>
    <row r="50" spans="1:10" x14ac:dyDescent="0.4">
      <c r="A50" s="216" t="str">
        <f>IF(AND(ISTEXT(C50),'[1]Identif. projet &amp; instructions'!$B$7="non"),'[1]Identif. projet &amp; instructions'!$B$8,"")</f>
        <v/>
      </c>
      <c r="B50" s="216"/>
      <c r="C50" s="217"/>
      <c r="D50" s="256"/>
      <c r="E50" s="256"/>
      <c r="F50" s="253"/>
      <c r="G50" s="254"/>
      <c r="H50" s="255"/>
      <c r="I50" s="202"/>
      <c r="J50" s="202"/>
    </row>
    <row r="51" spans="1:10" x14ac:dyDescent="0.4">
      <c r="A51" s="216" t="str">
        <f>IF(AND(ISTEXT(C51),'[1]Identif. projet &amp; instructions'!$B$7="non"),'[1]Identif. projet &amp; instructions'!$B$8,"")</f>
        <v/>
      </c>
      <c r="B51" s="216"/>
      <c r="C51" s="217"/>
      <c r="D51" s="256"/>
      <c r="E51" s="256"/>
      <c r="F51" s="253"/>
      <c r="G51" s="254"/>
      <c r="H51" s="255"/>
      <c r="I51" s="202"/>
      <c r="J51" s="202"/>
    </row>
    <row r="52" spans="1:10" x14ac:dyDescent="0.4">
      <c r="A52" s="216" t="str">
        <f>IF(AND(ISTEXT(C52),'[1]Identif. projet &amp; instructions'!$B$7="non"),'[1]Identif. projet &amp; instructions'!$B$8,"")</f>
        <v/>
      </c>
      <c r="B52" s="216"/>
      <c r="C52" s="217"/>
      <c r="D52" s="256"/>
      <c r="E52" s="256"/>
      <c r="F52" s="253"/>
      <c r="G52" s="254"/>
      <c r="H52" s="255"/>
      <c r="I52" s="202"/>
      <c r="J52" s="202"/>
    </row>
    <row r="53" spans="1:10" x14ac:dyDescent="0.4">
      <c r="A53" s="216" t="str">
        <f>IF(AND(ISTEXT(C53),'[1]Identif. projet &amp; instructions'!$B$7="non"),'[1]Identif. projet &amp; instructions'!$B$8,"")</f>
        <v/>
      </c>
      <c r="B53" s="216"/>
      <c r="C53" s="217"/>
      <c r="D53" s="256"/>
      <c r="E53" s="256"/>
      <c r="F53" s="253"/>
      <c r="G53" s="254"/>
      <c r="H53" s="255"/>
      <c r="I53" s="202"/>
      <c r="J53" s="202"/>
    </row>
    <row r="54" spans="1:10" x14ac:dyDescent="0.4">
      <c r="A54" s="216" t="str">
        <f>IF(AND(ISTEXT(C54),'[1]Identif. projet &amp; instructions'!$B$7="non"),'[1]Identif. projet &amp; instructions'!$B$8,"")</f>
        <v/>
      </c>
      <c r="B54" s="216"/>
      <c r="C54" s="217"/>
      <c r="D54" s="256"/>
      <c r="E54" s="256"/>
      <c r="F54" s="253"/>
      <c r="G54" s="254"/>
      <c r="H54" s="255"/>
      <c r="I54" s="202"/>
      <c r="J54" s="202"/>
    </row>
    <row r="55" spans="1:10" x14ac:dyDescent="0.4">
      <c r="A55" s="216" t="str">
        <f>IF(AND(ISTEXT(C55),'[1]Identif. projet &amp; instructions'!$B$7="non"),'[1]Identif. projet &amp; instructions'!$B$8,"")</f>
        <v/>
      </c>
      <c r="B55" s="216"/>
      <c r="C55" s="217"/>
      <c r="D55" s="256"/>
      <c r="E55" s="256"/>
      <c r="F55" s="253"/>
      <c r="G55" s="254"/>
      <c r="H55" s="255"/>
      <c r="I55" s="202"/>
      <c r="J55" s="202"/>
    </row>
    <row r="56" spans="1:10" x14ac:dyDescent="0.4">
      <c r="A56" s="216" t="str">
        <f>IF(AND(ISTEXT(C56),'[1]Identif. projet &amp; instructions'!$B$7="non"),'[1]Identif. projet &amp; instructions'!$B$8,"")</f>
        <v/>
      </c>
      <c r="B56" s="216"/>
      <c r="C56" s="217"/>
      <c r="D56" s="256"/>
      <c r="E56" s="256"/>
      <c r="F56" s="253"/>
      <c r="G56" s="254"/>
      <c r="H56" s="255"/>
      <c r="I56" s="202"/>
      <c r="J56" s="202"/>
    </row>
    <row r="57" spans="1:10" x14ac:dyDescent="0.4">
      <c r="A57" s="216" t="str">
        <f>IF(AND(ISTEXT(C57),'[1]Identif. projet &amp; instructions'!$B$7="non"),'[1]Identif. projet &amp; instructions'!$B$8,"")</f>
        <v/>
      </c>
      <c r="B57" s="216"/>
      <c r="C57" s="217"/>
      <c r="D57" s="256"/>
      <c r="E57" s="256"/>
      <c r="F57" s="253"/>
      <c r="G57" s="254"/>
      <c r="H57" s="255"/>
      <c r="I57" s="202"/>
      <c r="J57" s="202"/>
    </row>
    <row r="58" spans="1:10" x14ac:dyDescent="0.4">
      <c r="A58" s="216" t="str">
        <f>IF(AND(ISTEXT(C58),'[1]Identif. projet &amp; instructions'!$B$7="non"),'[1]Identif. projet &amp; instructions'!$B$8,"")</f>
        <v/>
      </c>
      <c r="B58" s="216"/>
      <c r="C58" s="217"/>
      <c r="D58" s="256"/>
      <c r="E58" s="256"/>
      <c r="F58" s="253"/>
      <c r="G58" s="254"/>
      <c r="H58" s="255"/>
      <c r="I58" s="202"/>
      <c r="J58" s="202"/>
    </row>
    <row r="59" spans="1:10" x14ac:dyDescent="0.4">
      <c r="A59" s="216" t="str">
        <f>IF(AND(ISTEXT(C59),'[1]Identif. projet &amp; instructions'!$B$7="non"),'[1]Identif. projet &amp; instructions'!$B$8,"")</f>
        <v/>
      </c>
      <c r="B59" s="216"/>
      <c r="C59" s="217"/>
      <c r="D59" s="256"/>
      <c r="E59" s="256"/>
      <c r="F59" s="253"/>
      <c r="G59" s="254"/>
      <c r="H59" s="255"/>
      <c r="I59" s="202"/>
      <c r="J59" s="202"/>
    </row>
    <row r="60" spans="1:10" x14ac:dyDescent="0.4">
      <c r="A60" s="216" t="str">
        <f>IF(AND(ISTEXT(C60),'[1]Identif. projet &amp; instructions'!$B$7="non"),'[1]Identif. projet &amp; instructions'!$B$8,"")</f>
        <v/>
      </c>
      <c r="B60" s="216"/>
      <c r="C60" s="217"/>
      <c r="D60" s="256"/>
      <c r="E60" s="256"/>
      <c r="F60" s="253"/>
      <c r="G60" s="254"/>
      <c r="H60" s="255"/>
      <c r="I60" s="202"/>
      <c r="J60" s="202"/>
    </row>
    <row r="61" spans="1:10" x14ac:dyDescent="0.4">
      <c r="A61" s="216" t="str">
        <f>IF(AND(ISTEXT(C61),'[1]Identif. projet &amp; instructions'!$B$7="non"),'[1]Identif. projet &amp; instructions'!$B$8,"")</f>
        <v/>
      </c>
      <c r="B61" s="216"/>
      <c r="C61" s="217"/>
      <c r="D61" s="256"/>
      <c r="E61" s="256"/>
      <c r="F61" s="253"/>
      <c r="G61" s="254"/>
      <c r="H61" s="255"/>
      <c r="I61" s="202"/>
      <c r="J61" s="202"/>
    </row>
    <row r="62" spans="1:10" x14ac:dyDescent="0.4">
      <c r="A62" s="216" t="str">
        <f>IF(AND(ISTEXT(C62),'[1]Identif. projet &amp; instructions'!$B$7="non"),'[1]Identif. projet &amp; instructions'!$B$8,"")</f>
        <v/>
      </c>
      <c r="B62" s="216"/>
      <c r="C62" s="217"/>
      <c r="D62" s="256"/>
      <c r="E62" s="256"/>
      <c r="F62" s="253"/>
      <c r="G62" s="254"/>
      <c r="H62" s="255"/>
      <c r="I62" s="202"/>
      <c r="J62" s="202"/>
    </row>
    <row r="63" spans="1:10" x14ac:dyDescent="0.4">
      <c r="A63" s="216" t="str">
        <f>IF(AND(ISTEXT(C63),'[1]Identif. projet &amp; instructions'!$B$7="non"),'[1]Identif. projet &amp; instructions'!$B$8,"")</f>
        <v/>
      </c>
      <c r="B63" s="216"/>
      <c r="C63" s="217"/>
      <c r="D63" s="256"/>
      <c r="E63" s="256"/>
      <c r="F63" s="253"/>
      <c r="G63" s="254"/>
      <c r="H63" s="255"/>
      <c r="I63" s="202"/>
      <c r="J63" s="202"/>
    </row>
    <row r="64" spans="1:10" x14ac:dyDescent="0.4">
      <c r="A64" s="216" t="str">
        <f>IF(AND(ISTEXT(C64),'[1]Identif. projet &amp; instructions'!$B$7="non"),'[1]Identif. projet &amp; instructions'!$B$8,"")</f>
        <v/>
      </c>
      <c r="B64" s="216"/>
      <c r="C64" s="217"/>
      <c r="D64" s="256"/>
      <c r="E64" s="256"/>
      <c r="F64" s="253"/>
      <c r="G64" s="254"/>
      <c r="H64" s="255"/>
      <c r="I64" s="202"/>
      <c r="J64" s="202"/>
    </row>
    <row r="65" spans="1:10" x14ac:dyDescent="0.4">
      <c r="A65" s="216" t="str">
        <f>IF(AND(ISTEXT(C65),'[1]Identif. projet &amp; instructions'!$B$7="non"),'[1]Identif. projet &amp; instructions'!$B$8,"")</f>
        <v/>
      </c>
      <c r="B65" s="216"/>
      <c r="C65" s="217"/>
      <c r="D65" s="256"/>
      <c r="E65" s="256"/>
      <c r="F65" s="253"/>
      <c r="G65" s="254"/>
      <c r="H65" s="255"/>
      <c r="I65" s="202"/>
      <c r="J65" s="202"/>
    </row>
    <row r="66" spans="1:10" x14ac:dyDescent="0.4">
      <c r="A66" s="216" t="str">
        <f>IF(AND(ISTEXT(C66),'[1]Identif. projet &amp; instructions'!$B$7="non"),'[1]Identif. projet &amp; instructions'!$B$8,"")</f>
        <v/>
      </c>
      <c r="B66" s="216"/>
      <c r="C66" s="217"/>
      <c r="D66" s="256"/>
      <c r="E66" s="256"/>
      <c r="F66" s="253"/>
      <c r="G66" s="254"/>
      <c r="H66" s="255"/>
      <c r="I66" s="202"/>
      <c r="J66" s="202"/>
    </row>
    <row r="67" spans="1:10" x14ac:dyDescent="0.4">
      <c r="A67" s="216" t="str">
        <f>IF(AND(ISTEXT(C67),'[1]Identif. projet &amp; instructions'!$B$7="non"),'[1]Identif. projet &amp; instructions'!$B$8,"")</f>
        <v/>
      </c>
      <c r="B67" s="216"/>
      <c r="C67" s="217"/>
      <c r="D67" s="256"/>
      <c r="E67" s="256"/>
      <c r="F67" s="253"/>
      <c r="G67" s="254"/>
      <c r="H67" s="255"/>
      <c r="I67" s="202"/>
      <c r="J67" s="202"/>
    </row>
    <row r="68" spans="1:10" x14ac:dyDescent="0.4">
      <c r="A68" s="216" t="str">
        <f>IF(AND(ISTEXT(C68),'[1]Identif. projet &amp; instructions'!$B$7="non"),'[1]Identif. projet &amp; instructions'!$B$8,"")</f>
        <v/>
      </c>
      <c r="B68" s="216"/>
      <c r="C68" s="217"/>
      <c r="D68" s="256"/>
      <c r="E68" s="256"/>
      <c r="F68" s="253"/>
      <c r="G68" s="254"/>
      <c r="H68" s="255"/>
      <c r="I68" s="202"/>
      <c r="J68" s="202"/>
    </row>
    <row r="69" spans="1:10" x14ac:dyDescent="0.4">
      <c r="A69" s="216" t="str">
        <f>IF(AND(ISTEXT(C69),'[1]Identif. projet &amp; instructions'!$B$7="non"),'[1]Identif. projet &amp; instructions'!$B$8,"")</f>
        <v/>
      </c>
      <c r="B69" s="216"/>
      <c r="C69" s="217"/>
      <c r="D69" s="256"/>
      <c r="E69" s="256"/>
      <c r="F69" s="253"/>
      <c r="G69" s="254"/>
      <c r="H69" s="255"/>
      <c r="I69" s="202"/>
      <c r="J69" s="202"/>
    </row>
    <row r="70" spans="1:10" x14ac:dyDescent="0.4">
      <c r="A70" s="216" t="str">
        <f>IF(AND(ISTEXT(C70),'[1]Identif. projet &amp; instructions'!$B$7="non"),'[1]Identif. projet &amp; instructions'!$B$8,"")</f>
        <v/>
      </c>
      <c r="B70" s="216"/>
      <c r="C70" s="217"/>
      <c r="D70" s="256"/>
      <c r="E70" s="256"/>
      <c r="F70" s="253"/>
      <c r="G70" s="254"/>
      <c r="H70" s="255"/>
      <c r="I70" s="202"/>
      <c r="J70" s="202"/>
    </row>
    <row r="71" spans="1:10" x14ac:dyDescent="0.4">
      <c r="A71" s="216" t="str">
        <f>IF(AND(ISTEXT(C71),'[1]Identif. projet &amp; instructions'!$B$7="non"),'[1]Identif. projet &amp; instructions'!$B$8,"")</f>
        <v/>
      </c>
      <c r="B71" s="216"/>
      <c r="C71" s="217"/>
      <c r="D71" s="256"/>
      <c r="E71" s="256"/>
      <c r="F71" s="253"/>
      <c r="G71" s="254"/>
      <c r="H71" s="255"/>
      <c r="I71" s="202"/>
      <c r="J71" s="202"/>
    </row>
    <row r="72" spans="1:10" x14ac:dyDescent="0.4">
      <c r="A72" s="216" t="str">
        <f>IF(AND(ISTEXT(C72),'[1]Identif. projet &amp; instructions'!$B$7="non"),'[1]Identif. projet &amp; instructions'!$B$8,"")</f>
        <v/>
      </c>
      <c r="B72" s="216"/>
      <c r="C72" s="217"/>
      <c r="D72" s="256"/>
      <c r="E72" s="256"/>
      <c r="F72" s="253"/>
      <c r="G72" s="254"/>
      <c r="H72" s="255"/>
      <c r="I72" s="202"/>
      <c r="J72" s="202"/>
    </row>
    <row r="73" spans="1:10" x14ac:dyDescent="0.4">
      <c r="A73" s="216" t="str">
        <f>IF(AND(ISTEXT(C73),'[1]Identif. projet &amp; instructions'!$B$7="non"),'[1]Identif. projet &amp; instructions'!$B$8,"")</f>
        <v/>
      </c>
      <c r="B73" s="216"/>
      <c r="C73" s="217"/>
      <c r="D73" s="256"/>
      <c r="E73" s="256"/>
      <c r="F73" s="253"/>
      <c r="G73" s="254"/>
      <c r="H73" s="255"/>
      <c r="I73" s="202"/>
      <c r="J73" s="202"/>
    </row>
    <row r="74" spans="1:10" x14ac:dyDescent="0.4">
      <c r="A74" s="216" t="str">
        <f>IF(AND(ISTEXT(C74),'[1]Identif. projet &amp; instructions'!$B$7="non"),'[1]Identif. projet &amp; instructions'!$B$8,"")</f>
        <v/>
      </c>
      <c r="B74" s="216"/>
      <c r="C74" s="217"/>
      <c r="D74" s="256"/>
      <c r="E74" s="256"/>
      <c r="F74" s="253"/>
      <c r="G74" s="254"/>
      <c r="H74" s="255"/>
      <c r="I74" s="202"/>
      <c r="J74" s="202"/>
    </row>
    <row r="75" spans="1:10" x14ac:dyDescent="0.4">
      <c r="A75" s="216" t="str">
        <f>IF(AND(ISTEXT(C75),'[1]Identif. projet &amp; instructions'!$B$7="non"),'[1]Identif. projet &amp; instructions'!$B$8,"")</f>
        <v/>
      </c>
      <c r="B75" s="216"/>
      <c r="C75" s="217"/>
      <c r="D75" s="256"/>
      <c r="E75" s="256"/>
      <c r="F75" s="253"/>
      <c r="G75" s="254"/>
      <c r="H75" s="255"/>
      <c r="I75" s="202"/>
      <c r="J75" s="202"/>
    </row>
    <row r="76" spans="1:10" x14ac:dyDescent="0.4">
      <c r="A76" s="216" t="str">
        <f>IF(AND(ISTEXT(C76),'[1]Identif. projet &amp; instructions'!$B$7="non"),'[1]Identif. projet &amp; instructions'!$B$8,"")</f>
        <v/>
      </c>
      <c r="B76" s="216"/>
      <c r="C76" s="217"/>
      <c r="D76" s="256"/>
      <c r="E76" s="256"/>
      <c r="F76" s="253"/>
      <c r="G76" s="254"/>
      <c r="H76" s="255"/>
      <c r="I76" s="202"/>
      <c r="J76" s="202"/>
    </row>
    <row r="77" spans="1:10" x14ac:dyDescent="0.4">
      <c r="A77" s="216" t="str">
        <f>IF(AND(ISTEXT(C77),'[1]Identif. projet &amp; instructions'!$B$7="non"),'[1]Identif. projet &amp; instructions'!$B$8,"")</f>
        <v/>
      </c>
      <c r="B77" s="216"/>
      <c r="C77" s="217"/>
      <c r="D77" s="256"/>
      <c r="E77" s="256"/>
      <c r="F77" s="253"/>
      <c r="G77" s="254"/>
      <c r="H77" s="255"/>
      <c r="I77" s="202"/>
      <c r="J77" s="202"/>
    </row>
    <row r="78" spans="1:10" x14ac:dyDescent="0.4">
      <c r="A78" s="216" t="str">
        <f>IF(AND(ISTEXT(C78),'[1]Identif. projet &amp; instructions'!$B$7="non"),'[1]Identif. projet &amp; instructions'!$B$8,"")</f>
        <v/>
      </c>
      <c r="B78" s="216"/>
      <c r="C78" s="217"/>
      <c r="D78" s="256"/>
      <c r="E78" s="256"/>
      <c r="F78" s="253"/>
      <c r="G78" s="254"/>
      <c r="H78" s="255"/>
      <c r="I78" s="202"/>
      <c r="J78" s="202"/>
    </row>
    <row r="79" spans="1:10" x14ac:dyDescent="0.4">
      <c r="A79" s="216" t="str">
        <f>IF(AND(ISTEXT(C79),'[1]Identif. projet &amp; instructions'!$B$7="non"),'[1]Identif. projet &amp; instructions'!$B$8,"")</f>
        <v/>
      </c>
      <c r="B79" s="216"/>
      <c r="C79" s="217"/>
      <c r="D79" s="256"/>
      <c r="E79" s="256"/>
      <c r="F79" s="253"/>
      <c r="G79" s="254"/>
      <c r="H79" s="255"/>
      <c r="I79" s="202"/>
      <c r="J79" s="202"/>
    </row>
    <row r="80" spans="1:10" x14ac:dyDescent="0.4">
      <c r="A80" s="216" t="str">
        <f>IF(AND(ISTEXT(C80),'[1]Identif. projet &amp; instructions'!$B$7="non"),'[1]Identif. projet &amp; instructions'!$B$8,"")</f>
        <v/>
      </c>
      <c r="B80" s="216"/>
      <c r="C80" s="217"/>
      <c r="D80" s="256"/>
      <c r="E80" s="256"/>
      <c r="F80" s="253"/>
      <c r="G80" s="254"/>
      <c r="H80" s="255"/>
      <c r="I80" s="202"/>
      <c r="J80" s="202"/>
    </row>
    <row r="81" spans="1:10" x14ac:dyDescent="0.4">
      <c r="A81" s="216" t="str">
        <f>IF(AND(ISTEXT(C81),'[1]Identif. projet &amp; instructions'!$B$7="non"),'[1]Identif. projet &amp; instructions'!$B$8,"")</f>
        <v/>
      </c>
      <c r="B81" s="216"/>
      <c r="C81" s="217"/>
      <c r="D81" s="256"/>
      <c r="E81" s="256"/>
      <c r="F81" s="253"/>
      <c r="G81" s="254"/>
      <c r="H81" s="255"/>
      <c r="I81" s="202"/>
      <c r="J81" s="202"/>
    </row>
    <row r="82" spans="1:10" x14ac:dyDescent="0.4">
      <c r="A82" s="216" t="str">
        <f>IF(AND(ISTEXT(C82),'[1]Identif. projet &amp; instructions'!$B$7="non"),'[1]Identif. projet &amp; instructions'!$B$8,"")</f>
        <v/>
      </c>
      <c r="B82" s="216"/>
      <c r="C82" s="217"/>
      <c r="D82" s="256"/>
      <c r="E82" s="256"/>
      <c r="F82" s="253"/>
      <c r="G82" s="254"/>
      <c r="H82" s="255"/>
      <c r="I82" s="202"/>
      <c r="J82" s="202"/>
    </row>
    <row r="83" spans="1:10" x14ac:dyDescent="0.4">
      <c r="A83" s="216" t="str">
        <f>IF(AND(ISTEXT(C83),'[1]Identif. projet &amp; instructions'!$B$7="non"),'[1]Identif. projet &amp; instructions'!$B$8,"")</f>
        <v/>
      </c>
      <c r="B83" s="216"/>
      <c r="C83" s="217"/>
      <c r="D83" s="256"/>
      <c r="E83" s="256"/>
      <c r="F83" s="253"/>
      <c r="G83" s="254"/>
      <c r="H83" s="255"/>
      <c r="I83" s="202"/>
      <c r="J83" s="202"/>
    </row>
    <row r="84" spans="1:10" x14ac:dyDescent="0.4">
      <c r="A84" s="216" t="str">
        <f>IF(AND(ISTEXT(C84),'[1]Identif. projet &amp; instructions'!$B$7="non"),'[1]Identif. projet &amp; instructions'!$B$8,"")</f>
        <v/>
      </c>
      <c r="B84" s="216"/>
      <c r="C84" s="217"/>
      <c r="D84" s="256"/>
      <c r="E84" s="256"/>
      <c r="F84" s="253"/>
      <c r="G84" s="254"/>
      <c r="H84" s="255"/>
      <c r="I84" s="202"/>
      <c r="J84" s="202"/>
    </row>
    <row r="85" spans="1:10" x14ac:dyDescent="0.4">
      <c r="A85" s="216" t="str">
        <f>IF(AND(ISTEXT(C85),'[1]Identif. projet &amp; instructions'!$B$7="non"),'[1]Identif. projet &amp; instructions'!$B$8,"")</f>
        <v/>
      </c>
      <c r="B85" s="216"/>
      <c r="C85" s="217"/>
      <c r="D85" s="256"/>
      <c r="E85" s="256"/>
      <c r="F85" s="253"/>
      <c r="G85" s="254"/>
      <c r="H85" s="255"/>
      <c r="I85" s="202"/>
      <c r="J85" s="202"/>
    </row>
    <row r="86" spans="1:10" x14ac:dyDescent="0.4">
      <c r="A86" s="216" t="str">
        <f>IF(AND(ISTEXT(C86),'[1]Identif. projet &amp; instructions'!$B$7="non"),'[1]Identif. projet &amp; instructions'!$B$8,"")</f>
        <v/>
      </c>
      <c r="B86" s="216"/>
      <c r="C86" s="217"/>
      <c r="D86" s="256"/>
      <c r="E86" s="256"/>
      <c r="F86" s="253"/>
      <c r="G86" s="254"/>
      <c r="H86" s="255"/>
      <c r="I86" s="202"/>
      <c r="J86" s="202"/>
    </row>
    <row r="87" spans="1:10" x14ac:dyDescent="0.4">
      <c r="A87" s="216" t="str">
        <f>IF(AND(ISTEXT(C87),'[1]Identif. projet &amp; instructions'!$B$7="non"),'[1]Identif. projet &amp; instructions'!$B$8,"")</f>
        <v/>
      </c>
      <c r="B87" s="216"/>
      <c r="C87" s="217"/>
      <c r="D87" s="256"/>
      <c r="E87" s="256"/>
      <c r="F87" s="253"/>
      <c r="G87" s="254"/>
      <c r="H87" s="255"/>
      <c r="I87" s="202"/>
      <c r="J87" s="202"/>
    </row>
    <row r="88" spans="1:10" x14ac:dyDescent="0.4">
      <c r="A88" s="216" t="str">
        <f>IF(AND(ISTEXT(C88),'[1]Identif. projet &amp; instructions'!$B$7="non"),'[1]Identif. projet &amp; instructions'!$B$8,"")</f>
        <v/>
      </c>
      <c r="B88" s="216"/>
      <c r="C88" s="217"/>
      <c r="D88" s="256"/>
      <c r="E88" s="256"/>
      <c r="F88" s="253"/>
      <c r="G88" s="254"/>
      <c r="H88" s="255"/>
      <c r="I88" s="202"/>
      <c r="J88" s="202"/>
    </row>
    <row r="89" spans="1:10" x14ac:dyDescent="0.4">
      <c r="A89" s="216" t="str">
        <f>IF(AND(ISTEXT(C89),'[1]Identif. projet &amp; instructions'!$B$7="non"),'[1]Identif. projet &amp; instructions'!$B$8,"")</f>
        <v/>
      </c>
      <c r="B89" s="216"/>
      <c r="C89" s="217"/>
      <c r="D89" s="256"/>
      <c r="E89" s="256"/>
      <c r="F89" s="253"/>
      <c r="G89" s="254"/>
      <c r="H89" s="255"/>
      <c r="I89" s="202"/>
      <c r="J89" s="202"/>
    </row>
    <row r="90" spans="1:10" x14ac:dyDescent="0.4">
      <c r="A90" s="216" t="str">
        <f>IF(AND(ISTEXT(C90),'[1]Identif. projet &amp; instructions'!$B$7="non"),'[1]Identif. projet &amp; instructions'!$B$8,"")</f>
        <v/>
      </c>
      <c r="B90" s="216"/>
      <c r="C90" s="217"/>
      <c r="D90" s="256"/>
      <c r="E90" s="256"/>
      <c r="F90" s="253"/>
      <c r="G90" s="254"/>
      <c r="H90" s="255"/>
      <c r="I90" s="202"/>
      <c r="J90" s="202"/>
    </row>
    <row r="91" spans="1:10" x14ac:dyDescent="0.4">
      <c r="A91" s="216" t="str">
        <f>IF(AND(ISTEXT(C91),'[1]Identif. projet &amp; instructions'!$B$7="non"),'[1]Identif. projet &amp; instructions'!$B$8,"")</f>
        <v/>
      </c>
      <c r="B91" s="216"/>
      <c r="C91" s="217"/>
      <c r="D91" s="256"/>
      <c r="E91" s="256"/>
      <c r="F91" s="253"/>
      <c r="G91" s="254"/>
      <c r="H91" s="255"/>
      <c r="I91" s="202"/>
      <c r="J91" s="202"/>
    </row>
    <row r="92" spans="1:10" x14ac:dyDescent="0.4">
      <c r="A92" s="216" t="str">
        <f>IF(AND(ISTEXT(C92),'[1]Identif. projet &amp; instructions'!$B$7="non"),'[1]Identif. projet &amp; instructions'!$B$8,"")</f>
        <v/>
      </c>
      <c r="B92" s="216"/>
      <c r="C92" s="217"/>
      <c r="D92" s="256"/>
      <c r="E92" s="256"/>
      <c r="F92" s="253"/>
      <c r="G92" s="254"/>
      <c r="H92" s="255"/>
      <c r="I92" s="202"/>
      <c r="J92" s="202"/>
    </row>
    <row r="93" spans="1:10" x14ac:dyDescent="0.4">
      <c r="A93" s="216" t="str">
        <f>IF(AND(ISTEXT(C93),'[1]Identif. projet &amp; instructions'!$B$7="non"),'[1]Identif. projet &amp; instructions'!$B$8,"")</f>
        <v/>
      </c>
      <c r="B93" s="216"/>
      <c r="C93" s="217"/>
      <c r="D93" s="256"/>
      <c r="E93" s="256"/>
      <c r="F93" s="253"/>
      <c r="G93" s="254"/>
      <c r="H93" s="255"/>
      <c r="I93" s="202"/>
      <c r="J93" s="202"/>
    </row>
    <row r="94" spans="1:10" x14ac:dyDescent="0.4">
      <c r="A94" s="216" t="str">
        <f>IF(AND(ISTEXT(C94),'[1]Identif. projet &amp; instructions'!$B$7="non"),'[1]Identif. projet &amp; instructions'!$B$8,"")</f>
        <v/>
      </c>
      <c r="B94" s="216"/>
      <c r="C94" s="217"/>
      <c r="D94" s="256"/>
      <c r="E94" s="256"/>
      <c r="F94" s="253"/>
      <c r="G94" s="254"/>
      <c r="H94" s="255"/>
      <c r="I94" s="202"/>
      <c r="J94" s="202"/>
    </row>
    <row r="95" spans="1:10" x14ac:dyDescent="0.4">
      <c r="A95" s="216" t="str">
        <f>IF(AND(ISTEXT(C95),'[1]Identif. projet &amp; instructions'!$B$7="non"),'[1]Identif. projet &amp; instructions'!$B$8,"")</f>
        <v/>
      </c>
      <c r="B95" s="216"/>
      <c r="C95" s="217"/>
      <c r="D95" s="256"/>
      <c r="E95" s="256"/>
      <c r="F95" s="253"/>
      <c r="G95" s="254"/>
      <c r="H95" s="255"/>
      <c r="I95" s="202"/>
      <c r="J95" s="202"/>
    </row>
    <row r="96" spans="1:10" x14ac:dyDescent="0.4">
      <c r="A96" s="216" t="str">
        <f>IF(AND(ISTEXT(C96),'[1]Identif. projet &amp; instructions'!$B$7="non"),'[1]Identif. projet &amp; instructions'!$B$8,"")</f>
        <v/>
      </c>
      <c r="B96" s="216"/>
      <c r="C96" s="217"/>
      <c r="D96" s="256"/>
      <c r="E96" s="256"/>
      <c r="F96" s="253"/>
      <c r="G96" s="254"/>
      <c r="H96" s="255"/>
      <c r="I96" s="202"/>
      <c r="J96" s="202"/>
    </row>
    <row r="97" spans="1:10" x14ac:dyDescent="0.4">
      <c r="A97" s="216" t="str">
        <f>IF(AND(ISTEXT(C97),'[1]Identif. projet &amp; instructions'!$B$7="non"),'[1]Identif. projet &amp; instructions'!$B$8,"")</f>
        <v/>
      </c>
      <c r="B97" s="216"/>
      <c r="C97" s="217"/>
      <c r="D97" s="256"/>
      <c r="E97" s="256"/>
      <c r="F97" s="253"/>
      <c r="G97" s="254"/>
      <c r="H97" s="255"/>
      <c r="I97" s="202"/>
      <c r="J97" s="202"/>
    </row>
    <row r="98" spans="1:10" x14ac:dyDescent="0.4">
      <c r="A98" s="216" t="str">
        <f>IF(AND(ISTEXT(C98),'[1]Identif. projet &amp; instructions'!$B$7="non"),'[1]Identif. projet &amp; instructions'!$B$8,"")</f>
        <v/>
      </c>
      <c r="B98" s="216"/>
      <c r="C98" s="217"/>
      <c r="D98" s="256"/>
      <c r="E98" s="256"/>
      <c r="F98" s="253"/>
      <c r="G98" s="254"/>
      <c r="H98" s="255"/>
      <c r="I98" s="202"/>
      <c r="J98" s="202"/>
    </row>
    <row r="99" spans="1:10" x14ac:dyDescent="0.4">
      <c r="A99" s="216" t="str">
        <f>IF(AND(ISTEXT(C99),'[1]Identif. projet &amp; instructions'!$B$7="non"),'[1]Identif. projet &amp; instructions'!$B$8,"")</f>
        <v/>
      </c>
      <c r="B99" s="216"/>
      <c r="C99" s="217"/>
      <c r="D99" s="256"/>
      <c r="E99" s="256"/>
      <c r="F99" s="253"/>
      <c r="G99" s="254"/>
      <c r="H99" s="255"/>
      <c r="I99" s="202"/>
      <c r="J99" s="202"/>
    </row>
    <row r="100" spans="1:10" x14ac:dyDescent="0.4">
      <c r="A100" s="216" t="str">
        <f>IF(AND(ISTEXT(C100),'[1]Identif. projet &amp; instructions'!$B$7="non"),'[1]Identif. projet &amp; instructions'!$B$8,"")</f>
        <v/>
      </c>
      <c r="B100" s="216"/>
      <c r="C100" s="217"/>
      <c r="D100" s="256"/>
      <c r="E100" s="256"/>
      <c r="F100" s="253"/>
      <c r="G100" s="254"/>
      <c r="H100" s="255"/>
      <c r="I100" s="202"/>
      <c r="J100" s="202"/>
    </row>
    <row r="101" spans="1:10" x14ac:dyDescent="0.4">
      <c r="A101" s="216" t="str">
        <f>IF(AND(ISTEXT(C101),'[1]Identif. projet &amp; instructions'!$B$7="non"),'[1]Identif. projet &amp; instructions'!$B$8,"")</f>
        <v/>
      </c>
      <c r="B101" s="216"/>
      <c r="C101" s="217"/>
      <c r="D101" s="256"/>
      <c r="E101" s="256"/>
      <c r="F101" s="253"/>
      <c r="G101" s="254"/>
      <c r="H101" s="255"/>
      <c r="I101" s="202"/>
      <c r="J101" s="202"/>
    </row>
    <row r="102" spans="1:10" x14ac:dyDescent="0.4">
      <c r="A102" s="216" t="str">
        <f>IF(AND(ISTEXT(C102),'[1]Identif. projet &amp; instructions'!$B$7="non"),'[1]Identif. projet &amp; instructions'!$B$8,"")</f>
        <v/>
      </c>
      <c r="B102" s="216"/>
      <c r="C102" s="217"/>
      <c r="D102" s="256"/>
      <c r="E102" s="256"/>
      <c r="F102" s="253"/>
      <c r="G102" s="254"/>
      <c r="H102" s="255">
        <v>0</v>
      </c>
      <c r="I102" s="202"/>
      <c r="J102" s="202"/>
    </row>
    <row r="103" spans="1:10" x14ac:dyDescent="0.4">
      <c r="A103" s="216" t="str">
        <f>IF(AND(ISTEXT(C103),'[1]Identif. projet &amp; instructions'!$B$7="non"),'[1]Identif. projet &amp; instructions'!$B$8,"")</f>
        <v/>
      </c>
      <c r="B103" s="216"/>
      <c r="C103" s="217"/>
      <c r="D103" s="256"/>
      <c r="E103" s="256"/>
      <c r="F103" s="253"/>
      <c r="G103" s="254"/>
      <c r="H103" s="255">
        <v>0</v>
      </c>
      <c r="I103" s="202"/>
      <c r="J103" s="202"/>
    </row>
    <row r="104" spans="1:10" x14ac:dyDescent="0.4">
      <c r="A104" s="216" t="str">
        <f>IF(AND(ISTEXT(C104),'[1]Identif. projet &amp; instructions'!$B$7="non"),'[1]Identif. projet &amp; instructions'!$B$8,"")</f>
        <v/>
      </c>
      <c r="B104" s="216"/>
      <c r="C104" s="217"/>
      <c r="D104" s="256"/>
      <c r="E104" s="256"/>
      <c r="F104" s="253"/>
      <c r="G104" s="254"/>
      <c r="H104" s="255">
        <v>0</v>
      </c>
      <c r="I104" s="202"/>
      <c r="J104" s="202"/>
    </row>
    <row r="105" spans="1:10" x14ac:dyDescent="0.4">
      <c r="A105" s="216" t="str">
        <f>IF(AND(ISTEXT(C105),'[1]Identif. projet &amp; instructions'!$B$7="non"),'[1]Identif. projet &amp; instructions'!$B$8,"")</f>
        <v/>
      </c>
      <c r="B105" s="216"/>
      <c r="C105" s="217"/>
      <c r="D105" s="256"/>
      <c r="E105" s="256"/>
      <c r="F105" s="253"/>
      <c r="G105" s="254"/>
      <c r="H105" s="255">
        <v>0</v>
      </c>
      <c r="I105" s="202"/>
      <c r="J105" s="202"/>
    </row>
    <row r="106" spans="1:10" x14ac:dyDescent="0.4">
      <c r="A106" s="216" t="str">
        <f>IF(AND(ISTEXT(C106),'[1]Identif. projet &amp; instructions'!$B$7="non"),'[1]Identif. projet &amp; instructions'!$B$8,"")</f>
        <v/>
      </c>
      <c r="B106" s="216"/>
      <c r="C106" s="217"/>
      <c r="D106" s="256"/>
      <c r="E106" s="256"/>
      <c r="F106" s="253"/>
      <c r="G106" s="254"/>
      <c r="H106" s="255">
        <v>0</v>
      </c>
      <c r="I106" s="202"/>
      <c r="J106" s="202"/>
    </row>
    <row r="107" spans="1:10" x14ac:dyDescent="0.4">
      <c r="A107" s="216" t="str">
        <f>IF(AND(ISTEXT(C107),'[1]Identif. projet &amp; instructions'!$B$7="non"),'[1]Identif. projet &amp; instructions'!$B$8,"")</f>
        <v/>
      </c>
      <c r="B107" s="216"/>
      <c r="C107" s="217"/>
      <c r="D107" s="256"/>
      <c r="E107" s="256"/>
      <c r="F107" s="253"/>
      <c r="G107" s="254"/>
      <c r="H107" s="255">
        <v>0</v>
      </c>
      <c r="I107" s="202"/>
      <c r="J107" s="202"/>
    </row>
    <row r="108" spans="1:10" x14ac:dyDescent="0.4">
      <c r="A108" s="216" t="str">
        <f>IF(AND(ISTEXT(C108),'[1]Identif. projet &amp; instructions'!$B$7="non"),'[1]Identif. projet &amp; instructions'!$B$8,"")</f>
        <v/>
      </c>
      <c r="B108" s="216"/>
      <c r="C108" s="217"/>
      <c r="D108" s="256"/>
      <c r="E108" s="256"/>
      <c r="F108" s="253"/>
      <c r="G108" s="254"/>
      <c r="H108" s="255">
        <v>0</v>
      </c>
      <c r="I108" s="202"/>
      <c r="J108" s="202"/>
    </row>
    <row r="109" spans="1:10" x14ac:dyDescent="0.4">
      <c r="A109" s="216" t="str">
        <f>IF(AND(ISTEXT(C109),'[1]Identif. projet &amp; instructions'!$B$7="non"),'[1]Identif. projet &amp; instructions'!$B$8,"")</f>
        <v/>
      </c>
      <c r="B109" s="216"/>
      <c r="C109" s="217"/>
      <c r="D109" s="256"/>
      <c r="E109" s="256"/>
      <c r="F109" s="253"/>
      <c r="G109" s="254"/>
      <c r="H109" s="255">
        <v>0</v>
      </c>
      <c r="I109" s="202"/>
      <c r="J109" s="202"/>
    </row>
    <row r="110" spans="1:10" x14ac:dyDescent="0.4">
      <c r="A110" s="216" t="str">
        <f>IF(AND(ISTEXT(C110),'[1]Identif. projet &amp; instructions'!$B$7="non"),'[1]Identif. projet &amp; instructions'!$B$8,"")</f>
        <v/>
      </c>
      <c r="B110" s="216"/>
      <c r="C110" s="217"/>
      <c r="D110" s="256"/>
      <c r="E110" s="256"/>
      <c r="F110" s="253"/>
      <c r="G110" s="254"/>
      <c r="H110" s="255">
        <v>0</v>
      </c>
      <c r="I110" s="202"/>
      <c r="J110" s="202"/>
    </row>
    <row r="111" spans="1:10" x14ac:dyDescent="0.4">
      <c r="A111" s="216" t="str">
        <f>IF(AND(ISTEXT(C111),'[1]Identif. projet &amp; instructions'!$B$7="non"),'[1]Identif. projet &amp; instructions'!$B$8,"")</f>
        <v/>
      </c>
      <c r="B111" s="216"/>
      <c r="C111" s="217"/>
      <c r="D111" s="256"/>
      <c r="E111" s="256"/>
      <c r="F111" s="253"/>
      <c r="G111" s="254"/>
      <c r="H111" s="255">
        <v>0</v>
      </c>
      <c r="I111" s="202"/>
      <c r="J111" s="202"/>
    </row>
    <row r="112" spans="1:10" x14ac:dyDescent="0.4">
      <c r="A112" s="216" t="str">
        <f>IF(AND(ISTEXT(C112),'[1]Identif. projet &amp; instructions'!$B$7="non"),'[1]Identif. projet &amp; instructions'!$B$8,"")</f>
        <v/>
      </c>
      <c r="B112" s="216"/>
      <c r="C112" s="217"/>
      <c r="D112" s="256"/>
      <c r="E112" s="256"/>
      <c r="F112" s="253"/>
      <c r="G112" s="254"/>
      <c r="H112" s="255">
        <v>0</v>
      </c>
      <c r="I112" s="202"/>
      <c r="J112" s="202"/>
    </row>
    <row r="113" spans="1:10" x14ac:dyDescent="0.4">
      <c r="A113" s="216" t="str">
        <f>IF(AND(ISTEXT(C113),'[1]Identif. projet &amp; instructions'!$B$7="non"),'[1]Identif. projet &amp; instructions'!$B$8,"")</f>
        <v/>
      </c>
      <c r="B113" s="216"/>
      <c r="C113" s="217"/>
      <c r="D113" s="256"/>
      <c r="E113" s="256"/>
      <c r="F113" s="253"/>
      <c r="G113" s="254"/>
      <c r="H113" s="255">
        <v>0</v>
      </c>
      <c r="I113" s="202"/>
      <c r="J113" s="202"/>
    </row>
    <row r="114" spans="1:10" x14ac:dyDescent="0.4">
      <c r="A114" s="216" t="str">
        <f>IF(AND(ISTEXT(C114),'[1]Identif. projet &amp; instructions'!$B$7="non"),'[1]Identif. projet &amp; instructions'!$B$8,"")</f>
        <v/>
      </c>
      <c r="B114" s="216"/>
      <c r="C114" s="217"/>
      <c r="D114" s="256"/>
      <c r="E114" s="256"/>
      <c r="F114" s="253"/>
      <c r="G114" s="254"/>
      <c r="H114" s="255">
        <v>0</v>
      </c>
      <c r="I114" s="202"/>
      <c r="J114" s="202"/>
    </row>
    <row r="115" spans="1:10" x14ac:dyDescent="0.4">
      <c r="A115" s="216" t="str">
        <f>IF(AND(ISTEXT(C115),'[1]Identif. projet &amp; instructions'!$B$7="non"),'[1]Identif. projet &amp; instructions'!$B$8,"")</f>
        <v/>
      </c>
      <c r="B115" s="216"/>
      <c r="C115" s="217"/>
      <c r="D115" s="256"/>
      <c r="E115" s="256"/>
      <c r="F115" s="253"/>
      <c r="G115" s="254"/>
      <c r="H115" s="255">
        <v>0</v>
      </c>
      <c r="I115" s="202"/>
      <c r="J115" s="202"/>
    </row>
    <row r="116" spans="1:10" x14ac:dyDescent="0.4">
      <c r="A116" s="216" t="str">
        <f>IF(AND(ISTEXT(C116),'[1]Identif. projet &amp; instructions'!$B$7="non"),'[1]Identif. projet &amp; instructions'!$B$8,"")</f>
        <v/>
      </c>
      <c r="B116" s="216"/>
      <c r="C116" s="217"/>
      <c r="D116" s="256"/>
      <c r="E116" s="256"/>
      <c r="F116" s="253"/>
      <c r="G116" s="254"/>
      <c r="H116" s="255">
        <v>0</v>
      </c>
      <c r="I116" s="202"/>
      <c r="J116" s="202"/>
    </row>
    <row r="117" spans="1:10" x14ac:dyDescent="0.4">
      <c r="A117" s="216" t="str">
        <f>IF(AND(ISTEXT(C117),'[1]Identif. projet &amp; instructions'!$B$7="non"),'[1]Identif. projet &amp; instructions'!$B$8,"")</f>
        <v/>
      </c>
      <c r="B117" s="216"/>
      <c r="C117" s="217"/>
      <c r="D117" s="256"/>
      <c r="E117" s="256"/>
      <c r="F117" s="253"/>
      <c r="G117" s="254"/>
      <c r="H117" s="255">
        <v>0</v>
      </c>
      <c r="I117" s="202"/>
      <c r="J117" s="202"/>
    </row>
    <row r="118" spans="1:10" x14ac:dyDescent="0.4">
      <c r="A118" s="216" t="str">
        <f>IF(AND(ISTEXT(C118),'[1]Identif. projet &amp; instructions'!$B$7="non"),'[1]Identif. projet &amp; instructions'!$B$8,"")</f>
        <v/>
      </c>
      <c r="B118" s="216"/>
      <c r="C118" s="217"/>
      <c r="D118" s="256"/>
      <c r="E118" s="256"/>
      <c r="F118" s="253"/>
      <c r="G118" s="254"/>
      <c r="H118" s="255">
        <v>0</v>
      </c>
      <c r="I118" s="202"/>
      <c r="J118" s="202"/>
    </row>
    <row r="119" spans="1:10" x14ac:dyDescent="0.4">
      <c r="A119" s="216" t="str">
        <f>IF(AND(ISTEXT(C119),'[1]Identif. projet &amp; instructions'!$B$7="non"),'[1]Identif. projet &amp; instructions'!$B$8,"")</f>
        <v/>
      </c>
      <c r="B119" s="216"/>
      <c r="C119" s="217"/>
      <c r="D119" s="256"/>
      <c r="E119" s="256"/>
      <c r="F119" s="253"/>
      <c r="G119" s="254"/>
      <c r="H119" s="255">
        <v>0</v>
      </c>
      <c r="I119" s="202"/>
      <c r="J119" s="202"/>
    </row>
    <row r="120" spans="1:10" x14ac:dyDescent="0.4">
      <c r="A120" s="216" t="str">
        <f>IF(AND(ISTEXT(C120),'[1]Identif. projet &amp; instructions'!$B$7="non"),'[1]Identif. projet &amp; instructions'!$B$8,"")</f>
        <v/>
      </c>
      <c r="B120" s="216"/>
      <c r="C120" s="217"/>
      <c r="D120" s="256"/>
      <c r="E120" s="256"/>
      <c r="F120" s="253"/>
      <c r="G120" s="254"/>
      <c r="H120" s="255">
        <v>0</v>
      </c>
      <c r="I120" s="202"/>
      <c r="J120" s="202"/>
    </row>
    <row r="121" spans="1:10" x14ac:dyDescent="0.4">
      <c r="A121" s="216" t="str">
        <f>IF(AND(ISTEXT(C121),'[1]Identif. projet &amp; instructions'!$B$7="non"),'[1]Identif. projet &amp; instructions'!$B$8,"")</f>
        <v/>
      </c>
      <c r="B121" s="216"/>
      <c r="C121" s="217"/>
      <c r="D121" s="256"/>
      <c r="E121" s="256"/>
      <c r="F121" s="253"/>
      <c r="G121" s="254"/>
      <c r="H121" s="255">
        <v>0</v>
      </c>
      <c r="I121" s="202"/>
      <c r="J121" s="202"/>
    </row>
    <row r="122" spans="1:10" x14ac:dyDescent="0.4">
      <c r="A122" s="216" t="str">
        <f>IF(AND(ISTEXT(C122),'[1]Identif. projet &amp; instructions'!$B$7="non"),'[1]Identif. projet &amp; instructions'!$B$8,"")</f>
        <v/>
      </c>
      <c r="B122" s="216"/>
      <c r="C122" s="217"/>
      <c r="D122" s="256"/>
      <c r="E122" s="256"/>
      <c r="F122" s="253"/>
      <c r="G122" s="254"/>
      <c r="H122" s="255">
        <v>0</v>
      </c>
      <c r="I122" s="202"/>
      <c r="J122" s="202"/>
    </row>
    <row r="123" spans="1:10" x14ac:dyDescent="0.4">
      <c r="A123" s="216" t="str">
        <f>IF(AND(ISTEXT(C123),'[1]Identif. projet &amp; instructions'!$B$7="non"),'[1]Identif. projet &amp; instructions'!$B$8,"")</f>
        <v/>
      </c>
      <c r="B123" s="216"/>
      <c r="C123" s="217"/>
      <c r="D123" s="256"/>
      <c r="E123" s="256"/>
      <c r="F123" s="253"/>
      <c r="G123" s="254"/>
      <c r="H123" s="255">
        <v>0</v>
      </c>
      <c r="I123" s="202"/>
      <c r="J123" s="202"/>
    </row>
    <row r="124" spans="1:10" x14ac:dyDescent="0.4">
      <c r="A124" s="216" t="str">
        <f>IF(AND(ISTEXT(C124),'[1]Identif. projet &amp; instructions'!$B$7="non"),'[1]Identif. projet &amp; instructions'!$B$8,"")</f>
        <v/>
      </c>
      <c r="B124" s="216"/>
      <c r="C124" s="217"/>
      <c r="D124" s="256"/>
      <c r="E124" s="256"/>
      <c r="F124" s="253"/>
      <c r="G124" s="254"/>
      <c r="H124" s="255">
        <v>0</v>
      </c>
      <c r="I124" s="202"/>
      <c r="J124" s="202"/>
    </row>
    <row r="125" spans="1:10" x14ac:dyDescent="0.4">
      <c r="A125" s="216" t="str">
        <f>IF(AND(ISTEXT(C125),'[1]Identif. projet &amp; instructions'!$B$7="non"),'[1]Identif. projet &amp; instructions'!$B$8,"")</f>
        <v/>
      </c>
      <c r="B125" s="216"/>
      <c r="C125" s="217"/>
      <c r="D125" s="256"/>
      <c r="E125" s="256"/>
      <c r="F125" s="253"/>
      <c r="G125" s="254"/>
      <c r="H125" s="255">
        <v>0</v>
      </c>
      <c r="I125" s="202"/>
      <c r="J125" s="202"/>
    </row>
    <row r="126" spans="1:10" x14ac:dyDescent="0.4">
      <c r="A126" s="216" t="str">
        <f>IF(AND(ISTEXT(C126),'[1]Identif. projet &amp; instructions'!$B$7="non"),'[1]Identif. projet &amp; instructions'!$B$8,"")</f>
        <v/>
      </c>
      <c r="B126" s="216"/>
      <c r="C126" s="217"/>
      <c r="D126" s="256"/>
      <c r="E126" s="256"/>
      <c r="F126" s="253"/>
      <c r="G126" s="254"/>
      <c r="H126" s="255">
        <v>0</v>
      </c>
      <c r="I126" s="202"/>
      <c r="J126" s="202"/>
    </row>
    <row r="127" spans="1:10" x14ac:dyDescent="0.4">
      <c r="A127" s="216" t="str">
        <f>IF(AND(ISTEXT(C127),'[1]Identif. projet &amp; instructions'!$B$7="non"),'[1]Identif. projet &amp; instructions'!$B$8,"")</f>
        <v/>
      </c>
      <c r="B127" s="216"/>
      <c r="C127" s="217"/>
      <c r="D127" s="256"/>
      <c r="E127" s="256"/>
      <c r="F127" s="253"/>
      <c r="G127" s="254"/>
      <c r="H127" s="255">
        <v>0</v>
      </c>
      <c r="I127" s="202"/>
      <c r="J127" s="202"/>
    </row>
    <row r="128" spans="1:10" x14ac:dyDescent="0.4">
      <c r="A128" s="216" t="str">
        <f>IF(AND(ISTEXT(C128),'[1]Identif. projet &amp; instructions'!$B$7="non"),'[1]Identif. projet &amp; instructions'!$B$8,"")</f>
        <v/>
      </c>
      <c r="B128" s="216"/>
      <c r="C128" s="217"/>
      <c r="D128" s="256"/>
      <c r="E128" s="256"/>
      <c r="F128" s="253"/>
      <c r="G128" s="254"/>
      <c r="H128" s="255">
        <v>0</v>
      </c>
      <c r="I128" s="202"/>
      <c r="J128" s="202"/>
    </row>
    <row r="129" spans="1:10" x14ac:dyDescent="0.4">
      <c r="A129" s="216" t="str">
        <f>IF(AND(ISTEXT(C129),'[1]Identif. projet &amp; instructions'!$B$7="non"),'[1]Identif. projet &amp; instructions'!$B$8,"")</f>
        <v/>
      </c>
      <c r="B129" s="216"/>
      <c r="C129" s="217"/>
      <c r="D129" s="256"/>
      <c r="E129" s="256"/>
      <c r="F129" s="253"/>
      <c r="G129" s="254"/>
      <c r="H129" s="255">
        <v>0</v>
      </c>
      <c r="I129" s="202"/>
      <c r="J129" s="202"/>
    </row>
    <row r="130" spans="1:10" x14ac:dyDescent="0.4">
      <c r="A130" s="216" t="str">
        <f>IF(AND(ISTEXT(C130),'[1]Identif. projet &amp; instructions'!$B$7="non"),'[1]Identif. projet &amp; instructions'!$B$8,"")</f>
        <v/>
      </c>
      <c r="B130" s="216"/>
      <c r="C130" s="217"/>
      <c r="D130" s="256"/>
      <c r="E130" s="256"/>
      <c r="F130" s="253"/>
      <c r="G130" s="254"/>
      <c r="H130" s="255">
        <v>0</v>
      </c>
      <c r="I130" s="202"/>
      <c r="J130" s="202"/>
    </row>
    <row r="131" spans="1:10" x14ac:dyDescent="0.4">
      <c r="A131" s="216" t="str">
        <f>IF(AND(ISTEXT(C131),'[1]Identif. projet &amp; instructions'!$B$7="non"),'[1]Identif. projet &amp; instructions'!$B$8,"")</f>
        <v/>
      </c>
      <c r="B131" s="216"/>
      <c r="C131" s="217"/>
      <c r="D131" s="256"/>
      <c r="E131" s="256"/>
      <c r="F131" s="253"/>
      <c r="G131" s="254"/>
      <c r="H131" s="255">
        <v>0</v>
      </c>
      <c r="I131" s="202"/>
      <c r="J131" s="202"/>
    </row>
    <row r="132" spans="1:10" x14ac:dyDescent="0.4">
      <c r="A132" s="216" t="str">
        <f>IF(AND(ISTEXT(C132),'[1]Identif. projet &amp; instructions'!$B$7="non"),'[1]Identif. projet &amp; instructions'!$B$8,"")</f>
        <v/>
      </c>
      <c r="B132" s="216"/>
      <c r="C132" s="217"/>
      <c r="D132" s="256"/>
      <c r="E132" s="256"/>
      <c r="F132" s="253"/>
      <c r="G132" s="254"/>
      <c r="H132" s="255">
        <v>0</v>
      </c>
      <c r="I132" s="202"/>
      <c r="J132" s="202"/>
    </row>
    <row r="133" spans="1:10" x14ac:dyDescent="0.4">
      <c r="A133" s="216" t="str">
        <f>IF(AND(ISTEXT(C133),'[1]Identif. projet &amp; instructions'!$B$7="non"),'[1]Identif. projet &amp; instructions'!$B$8,"")</f>
        <v/>
      </c>
      <c r="B133" s="216"/>
      <c r="C133" s="217"/>
      <c r="D133" s="256"/>
      <c r="E133" s="256"/>
      <c r="F133" s="253"/>
      <c r="G133" s="254"/>
      <c r="H133" s="255">
        <v>0</v>
      </c>
      <c r="I133" s="202"/>
      <c r="J133" s="202"/>
    </row>
    <row r="134" spans="1:10" x14ac:dyDescent="0.4">
      <c r="A134" s="216" t="str">
        <f>IF(AND(ISTEXT(C134),'[1]Identif. projet &amp; instructions'!$B$7="non"),'[1]Identif. projet &amp; instructions'!$B$8,"")</f>
        <v/>
      </c>
      <c r="B134" s="216"/>
      <c r="C134" s="217"/>
      <c r="D134" s="256"/>
      <c r="E134" s="256"/>
      <c r="F134" s="253"/>
      <c r="G134" s="254"/>
      <c r="H134" s="255">
        <v>0</v>
      </c>
      <c r="I134" s="202"/>
      <c r="J134" s="202"/>
    </row>
    <row r="135" spans="1:10" x14ac:dyDescent="0.4">
      <c r="A135" s="216" t="str">
        <f>IF(AND(ISTEXT(C135),'[1]Identif. projet &amp; instructions'!$B$7="non"),'[1]Identif. projet &amp; instructions'!$B$8,"")</f>
        <v/>
      </c>
      <c r="B135" s="216"/>
      <c r="C135" s="217"/>
      <c r="D135" s="256"/>
      <c r="E135" s="256"/>
      <c r="F135" s="253"/>
      <c r="G135" s="254"/>
      <c r="H135" s="255">
        <v>0</v>
      </c>
      <c r="I135" s="202"/>
      <c r="J135" s="202"/>
    </row>
    <row r="136" spans="1:10" x14ac:dyDescent="0.4">
      <c r="A136" s="216" t="str">
        <f>IF(AND(ISTEXT(C136),'[1]Identif. projet &amp; instructions'!$B$7="non"),'[1]Identif. projet &amp; instructions'!$B$8,"")</f>
        <v/>
      </c>
      <c r="B136" s="216"/>
      <c r="C136" s="217"/>
      <c r="D136" s="256"/>
      <c r="E136" s="256"/>
      <c r="F136" s="253"/>
      <c r="G136" s="254"/>
      <c r="H136" s="255">
        <v>0</v>
      </c>
      <c r="I136" s="202"/>
      <c r="J136" s="202"/>
    </row>
    <row r="137" spans="1:10" x14ac:dyDescent="0.4">
      <c r="A137" s="216" t="str">
        <f>IF(AND(ISTEXT(C137),'[1]Identif. projet &amp; instructions'!$B$7="non"),'[1]Identif. projet &amp; instructions'!$B$8,"")</f>
        <v/>
      </c>
      <c r="B137" s="216"/>
      <c r="C137" s="217"/>
      <c r="D137" s="256"/>
      <c r="E137" s="256"/>
      <c r="F137" s="253"/>
      <c r="G137" s="254"/>
      <c r="H137" s="255">
        <v>0</v>
      </c>
      <c r="I137" s="202"/>
      <c r="J137" s="202"/>
    </row>
    <row r="138" spans="1:10" x14ac:dyDescent="0.4">
      <c r="A138" s="216" t="str">
        <f>IF(AND(ISTEXT(C138),'[1]Identif. projet &amp; instructions'!$B$7="non"),'[1]Identif. projet &amp; instructions'!$B$8,"")</f>
        <v/>
      </c>
      <c r="B138" s="216"/>
      <c r="C138" s="217"/>
      <c r="D138" s="256"/>
      <c r="E138" s="256"/>
      <c r="F138" s="253"/>
      <c r="G138" s="254"/>
      <c r="H138" s="255">
        <v>0</v>
      </c>
      <c r="I138" s="202"/>
      <c r="J138" s="202"/>
    </row>
    <row r="139" spans="1:10" x14ac:dyDescent="0.4">
      <c r="A139" s="216" t="str">
        <f>IF(AND(ISTEXT(C139),'[1]Identif. projet &amp; instructions'!$B$7="non"),'[1]Identif. projet &amp; instructions'!$B$8,"")</f>
        <v/>
      </c>
      <c r="B139" s="216"/>
      <c r="C139" s="217"/>
      <c r="D139" s="256"/>
      <c r="E139" s="256"/>
      <c r="F139" s="253"/>
      <c r="G139" s="254"/>
      <c r="H139" s="255">
        <v>0</v>
      </c>
      <c r="I139" s="202"/>
      <c r="J139" s="202"/>
    </row>
    <row r="140" spans="1:10" x14ac:dyDescent="0.4">
      <c r="A140" s="216" t="str">
        <f>IF(AND(ISTEXT(C140),'[1]Identif. projet &amp; instructions'!$B$7="non"),'[1]Identif. projet &amp; instructions'!$B$8,"")</f>
        <v/>
      </c>
      <c r="B140" s="216"/>
      <c r="C140" s="217"/>
      <c r="D140" s="256"/>
      <c r="E140" s="256"/>
      <c r="F140" s="253"/>
      <c r="G140" s="254"/>
      <c r="H140" s="255">
        <v>0</v>
      </c>
      <c r="I140" s="202"/>
      <c r="J140" s="202"/>
    </row>
    <row r="141" spans="1:10" x14ac:dyDescent="0.4">
      <c r="A141" s="216" t="str">
        <f>IF(AND(ISTEXT(C141),'[1]Identif. projet &amp; instructions'!$B$7="non"),'[1]Identif. projet &amp; instructions'!$B$8,"")</f>
        <v/>
      </c>
      <c r="B141" s="216"/>
      <c r="C141" s="217"/>
      <c r="D141" s="256"/>
      <c r="E141" s="256"/>
      <c r="F141" s="253"/>
      <c r="G141" s="254"/>
      <c r="H141" s="255">
        <v>0</v>
      </c>
      <c r="I141" s="202"/>
      <c r="J141" s="202"/>
    </row>
    <row r="142" spans="1:10" x14ac:dyDescent="0.4">
      <c r="A142" s="216" t="str">
        <f>IF(AND(ISTEXT(C142),'[1]Identif. projet &amp; instructions'!$B$7="non"),'[1]Identif. projet &amp; instructions'!$B$8,"")</f>
        <v/>
      </c>
      <c r="B142" s="216"/>
      <c r="C142" s="217"/>
      <c r="D142" s="256"/>
      <c r="E142" s="256"/>
      <c r="F142" s="253"/>
      <c r="G142" s="254"/>
      <c r="H142" s="255">
        <v>0</v>
      </c>
      <c r="I142" s="202"/>
      <c r="J142" s="202"/>
    </row>
    <row r="143" spans="1:10" x14ac:dyDescent="0.4">
      <c r="A143" s="216" t="str">
        <f>IF(AND(ISTEXT(C143),'[1]Identif. projet &amp; instructions'!$B$7="non"),'[1]Identif. projet &amp; instructions'!$B$8,"")</f>
        <v/>
      </c>
      <c r="B143" s="216"/>
      <c r="C143" s="217"/>
      <c r="D143" s="256"/>
      <c r="E143" s="256"/>
      <c r="F143" s="253"/>
      <c r="G143" s="254"/>
      <c r="H143" s="255">
        <v>0</v>
      </c>
      <c r="I143" s="202"/>
      <c r="J143" s="202"/>
    </row>
    <row r="144" spans="1:10" x14ac:dyDescent="0.4">
      <c r="A144" s="216" t="str">
        <f>IF(AND(ISTEXT(C144),'[1]Identif. projet &amp; instructions'!$B$7="non"),'[1]Identif. projet &amp; instructions'!$B$8,"")</f>
        <v/>
      </c>
      <c r="B144" s="216"/>
      <c r="C144" s="217"/>
      <c r="D144" s="256"/>
      <c r="E144" s="256"/>
      <c r="F144" s="253"/>
      <c r="G144" s="254"/>
      <c r="H144" s="255">
        <v>0</v>
      </c>
      <c r="I144" s="202"/>
      <c r="J144" s="202"/>
    </row>
    <row r="145" spans="1:10" x14ac:dyDescent="0.4">
      <c r="A145" s="216" t="str">
        <f>IF(AND(ISTEXT(C145),'[1]Identif. projet &amp; instructions'!$B$7="non"),'[1]Identif. projet &amp; instructions'!$B$8,"")</f>
        <v/>
      </c>
      <c r="B145" s="216"/>
      <c r="C145" s="217"/>
      <c r="D145" s="256"/>
      <c r="E145" s="256"/>
      <c r="F145" s="253"/>
      <c r="G145" s="254"/>
      <c r="H145" s="255">
        <v>0</v>
      </c>
      <c r="I145" s="202"/>
      <c r="J145" s="202"/>
    </row>
    <row r="146" spans="1:10" x14ac:dyDescent="0.4">
      <c r="A146" s="216" t="str">
        <f>IF(AND(ISTEXT(C146),'[1]Identif. projet &amp; instructions'!$B$7="non"),'[1]Identif. projet &amp; instructions'!$B$8,"")</f>
        <v/>
      </c>
      <c r="B146" s="216"/>
      <c r="C146" s="217"/>
      <c r="D146" s="256"/>
      <c r="E146" s="256"/>
      <c r="F146" s="253"/>
      <c r="G146" s="254"/>
      <c r="H146" s="255">
        <v>0</v>
      </c>
      <c r="I146" s="202"/>
      <c r="J146" s="202"/>
    </row>
    <row r="147" spans="1:10" x14ac:dyDescent="0.4">
      <c r="A147" s="216" t="str">
        <f>IF(AND(ISTEXT(C147),'[1]Identif. projet &amp; instructions'!$B$7="non"),'[1]Identif. projet &amp; instructions'!$B$8,"")</f>
        <v/>
      </c>
      <c r="B147" s="216"/>
      <c r="C147" s="217"/>
      <c r="D147" s="256"/>
      <c r="E147" s="256"/>
      <c r="F147" s="253"/>
      <c r="G147" s="254"/>
      <c r="H147" s="255">
        <v>0</v>
      </c>
      <c r="I147" s="202"/>
      <c r="J147" s="202"/>
    </row>
    <row r="148" spans="1:10" x14ac:dyDescent="0.4">
      <c r="A148" s="216" t="str">
        <f>IF(AND(ISTEXT(C148),'[1]Identif. projet &amp; instructions'!$B$7="non"),'[1]Identif. projet &amp; instructions'!$B$8,"")</f>
        <v/>
      </c>
      <c r="B148" s="216"/>
      <c r="C148" s="217"/>
      <c r="D148" s="256"/>
      <c r="E148" s="256"/>
      <c r="F148" s="253"/>
      <c r="G148" s="254"/>
      <c r="H148" s="255">
        <v>0</v>
      </c>
      <c r="I148" s="202"/>
      <c r="J148" s="202"/>
    </row>
    <row r="149" spans="1:10" x14ac:dyDescent="0.4">
      <c r="A149" s="216" t="str">
        <f>IF(AND(ISTEXT(C149),'[1]Identif. projet &amp; instructions'!$B$7="non"),'[1]Identif. projet &amp; instructions'!$B$8,"")</f>
        <v/>
      </c>
      <c r="B149" s="216"/>
      <c r="C149" s="217"/>
      <c r="D149" s="256"/>
      <c r="E149" s="256"/>
      <c r="F149" s="253"/>
      <c r="G149" s="254"/>
      <c r="H149" s="255">
        <v>0</v>
      </c>
      <c r="I149" s="202"/>
      <c r="J149" s="202"/>
    </row>
    <row r="150" spans="1:10" x14ac:dyDescent="0.4">
      <c r="A150" s="216" t="str">
        <f>IF(AND(ISTEXT(C150),'[1]Identif. projet &amp; instructions'!$B$7="non"),'[1]Identif. projet &amp; instructions'!$B$8,"")</f>
        <v/>
      </c>
      <c r="B150" s="216"/>
      <c r="C150" s="217"/>
      <c r="D150" s="256"/>
      <c r="E150" s="256"/>
      <c r="F150" s="253"/>
      <c r="G150" s="254"/>
      <c r="H150" s="255">
        <v>0</v>
      </c>
      <c r="I150" s="202"/>
      <c r="J150" s="202"/>
    </row>
    <row r="151" spans="1:10" x14ac:dyDescent="0.4">
      <c r="A151" s="216" t="str">
        <f>IF(AND(ISTEXT(C151),'[1]Identif. projet &amp; instructions'!$B$7="non"),'[1]Identif. projet &amp; instructions'!$B$8,"")</f>
        <v/>
      </c>
      <c r="B151" s="216"/>
      <c r="C151" s="217"/>
      <c r="D151" s="256"/>
      <c r="E151" s="256"/>
      <c r="F151" s="253"/>
      <c r="G151" s="254"/>
      <c r="H151" s="255">
        <v>0</v>
      </c>
      <c r="I151" s="202"/>
      <c r="J151" s="202"/>
    </row>
    <row r="152" spans="1:10" x14ac:dyDescent="0.4">
      <c r="A152" s="216" t="str">
        <f>IF(AND(ISTEXT(C152),'[1]Identif. projet &amp; instructions'!$B$7="non"),'[1]Identif. projet &amp; instructions'!$B$8,"")</f>
        <v/>
      </c>
      <c r="B152" s="216"/>
      <c r="C152" s="217"/>
      <c r="D152" s="256"/>
      <c r="E152" s="256"/>
      <c r="F152" s="253"/>
      <c r="G152" s="254"/>
      <c r="H152" s="255">
        <v>0</v>
      </c>
      <c r="I152" s="202"/>
      <c r="J152" s="202"/>
    </row>
    <row r="153" spans="1:10" x14ac:dyDescent="0.4">
      <c r="A153" s="216" t="str">
        <f>IF(AND(ISTEXT(C153),'[1]Identif. projet &amp; instructions'!$B$7="non"),'[1]Identif. projet &amp; instructions'!$B$8,"")</f>
        <v/>
      </c>
      <c r="B153" s="216"/>
      <c r="C153" s="217"/>
      <c r="D153" s="256"/>
      <c r="E153" s="256"/>
      <c r="F153" s="253"/>
      <c r="G153" s="254"/>
      <c r="H153" s="255">
        <v>0</v>
      </c>
      <c r="I153" s="202"/>
      <c r="J153" s="202"/>
    </row>
    <row r="154" spans="1:10" x14ac:dyDescent="0.4">
      <c r="A154" s="216" t="str">
        <f>IF(AND(ISTEXT(C154),'[1]Identif. projet &amp; instructions'!$B$7="non"),'[1]Identif. projet &amp; instructions'!$B$8,"")</f>
        <v/>
      </c>
      <c r="B154" s="216"/>
      <c r="C154" s="217"/>
      <c r="D154" s="256"/>
      <c r="E154" s="256"/>
      <c r="F154" s="253"/>
      <c r="G154" s="254"/>
      <c r="H154" s="255">
        <v>0</v>
      </c>
      <c r="I154" s="202"/>
      <c r="J154" s="202"/>
    </row>
    <row r="155" spans="1:10" x14ac:dyDescent="0.4">
      <c r="A155" s="216" t="str">
        <f>IF(AND(ISTEXT(C155),'[1]Identif. projet &amp; instructions'!$B$7="non"),'[1]Identif. projet &amp; instructions'!$B$8,"")</f>
        <v/>
      </c>
      <c r="B155" s="216"/>
      <c r="C155" s="217"/>
      <c r="D155" s="256"/>
      <c r="E155" s="256"/>
      <c r="F155" s="253"/>
      <c r="G155" s="254"/>
      <c r="H155" s="255">
        <v>0</v>
      </c>
      <c r="I155" s="202"/>
      <c r="J155" s="202"/>
    </row>
    <row r="156" spans="1:10" x14ac:dyDescent="0.4">
      <c r="A156" s="216" t="str">
        <f>IF(AND(ISTEXT(C156),'[1]Identif. projet &amp; instructions'!$B$7="non"),'[1]Identif. projet &amp; instructions'!$B$8,"")</f>
        <v/>
      </c>
      <c r="B156" s="216"/>
      <c r="C156" s="217"/>
      <c r="D156" s="256"/>
      <c r="E156" s="256"/>
      <c r="F156" s="253"/>
      <c r="G156" s="254"/>
      <c r="H156" s="255">
        <v>0</v>
      </c>
      <c r="I156" s="202"/>
      <c r="J156" s="202"/>
    </row>
    <row r="157" spans="1:10" x14ac:dyDescent="0.4">
      <c r="A157" s="216" t="str">
        <f>IF(AND(ISTEXT(C157),'[1]Identif. projet &amp; instructions'!$B$7="non"),'[1]Identif. projet &amp; instructions'!$B$8,"")</f>
        <v/>
      </c>
      <c r="B157" s="216"/>
      <c r="C157" s="217"/>
      <c r="D157" s="256"/>
      <c r="E157" s="256"/>
      <c r="F157" s="253"/>
      <c r="G157" s="254"/>
      <c r="H157" s="255">
        <v>0</v>
      </c>
      <c r="I157" s="202"/>
      <c r="J157" s="202"/>
    </row>
    <row r="158" spans="1:10" x14ac:dyDescent="0.4">
      <c r="A158" s="216" t="str">
        <f>IF(AND(ISTEXT(C158),'[1]Identif. projet &amp; instructions'!$B$7="non"),'[1]Identif. projet &amp; instructions'!$B$8,"")</f>
        <v/>
      </c>
      <c r="B158" s="216"/>
      <c r="C158" s="217"/>
      <c r="D158" s="256"/>
      <c r="E158" s="256"/>
      <c r="F158" s="253"/>
      <c r="G158" s="254"/>
      <c r="H158" s="255">
        <v>0</v>
      </c>
      <c r="I158" s="202"/>
      <c r="J158" s="202"/>
    </row>
    <row r="159" spans="1:10" x14ac:dyDescent="0.4">
      <c r="A159" s="216" t="str">
        <f>IF(AND(ISTEXT(C159),'[1]Identif. projet &amp; instructions'!$B$7="non"),'[1]Identif. projet &amp; instructions'!$B$8,"")</f>
        <v/>
      </c>
      <c r="B159" s="216"/>
      <c r="C159" s="217"/>
      <c r="D159" s="256"/>
      <c r="E159" s="256"/>
      <c r="F159" s="253"/>
      <c r="G159" s="254"/>
      <c r="H159" s="255">
        <v>0</v>
      </c>
      <c r="I159" s="202"/>
      <c r="J159" s="202"/>
    </row>
    <row r="160" spans="1:10" x14ac:dyDescent="0.4">
      <c r="A160" s="216" t="str">
        <f>IF(AND(ISTEXT(C160),'[1]Identif. projet &amp; instructions'!$B$7="non"),'[1]Identif. projet &amp; instructions'!$B$8,"")</f>
        <v/>
      </c>
      <c r="B160" s="216"/>
      <c r="C160" s="217"/>
      <c r="D160" s="256"/>
      <c r="E160" s="256"/>
      <c r="F160" s="253"/>
      <c r="G160" s="254"/>
      <c r="H160" s="255">
        <v>0</v>
      </c>
      <c r="I160" s="202"/>
      <c r="J160" s="202"/>
    </row>
    <row r="161" spans="1:10" x14ac:dyDescent="0.4">
      <c r="A161" s="216" t="str">
        <f>IF(AND(ISTEXT(C161),'[1]Identif. projet &amp; instructions'!$B$7="non"),'[1]Identif. projet &amp; instructions'!$B$8,"")</f>
        <v/>
      </c>
      <c r="B161" s="216"/>
      <c r="C161" s="217"/>
      <c r="D161" s="256"/>
      <c r="E161" s="256"/>
      <c r="F161" s="253"/>
      <c r="G161" s="254"/>
      <c r="H161" s="255">
        <v>0</v>
      </c>
      <c r="I161" s="202"/>
      <c r="J161" s="202"/>
    </row>
    <row r="162" spans="1:10" x14ac:dyDescent="0.4">
      <c r="A162" s="216" t="str">
        <f>IF(AND(ISTEXT(C162),'[1]Identif. projet &amp; instructions'!$B$7="non"),'[1]Identif. projet &amp; instructions'!$B$8,"")</f>
        <v/>
      </c>
      <c r="B162" s="216"/>
      <c r="C162" s="217"/>
      <c r="D162" s="256"/>
      <c r="E162" s="256"/>
      <c r="F162" s="253"/>
      <c r="G162" s="254"/>
      <c r="H162" s="255">
        <v>0</v>
      </c>
      <c r="I162" s="202"/>
      <c r="J162" s="202"/>
    </row>
    <row r="163" spans="1:10" x14ac:dyDescent="0.4">
      <c r="A163" s="216" t="str">
        <f>IF(AND(ISTEXT(C163),'[1]Identif. projet &amp; instructions'!$B$7="non"),'[1]Identif. projet &amp; instructions'!$B$8,"")</f>
        <v/>
      </c>
      <c r="B163" s="216"/>
      <c r="C163" s="217"/>
      <c r="D163" s="256"/>
      <c r="E163" s="256"/>
      <c r="F163" s="253"/>
      <c r="G163" s="254"/>
      <c r="H163" s="255">
        <v>0</v>
      </c>
      <c r="I163" s="202"/>
      <c r="J163" s="202"/>
    </row>
    <row r="164" spans="1:10" x14ac:dyDescent="0.4">
      <c r="A164" s="216" t="str">
        <f>IF(AND(ISTEXT(C164),'[1]Identif. projet &amp; instructions'!$B$7="non"),'[1]Identif. projet &amp; instructions'!$B$8,"")</f>
        <v/>
      </c>
      <c r="B164" s="216"/>
      <c r="C164" s="217"/>
      <c r="D164" s="256"/>
      <c r="E164" s="256"/>
      <c r="F164" s="253"/>
      <c r="G164" s="254"/>
      <c r="H164" s="255">
        <v>0</v>
      </c>
      <c r="I164" s="202"/>
      <c r="J164" s="202"/>
    </row>
    <row r="165" spans="1:10" x14ac:dyDescent="0.4">
      <c r="A165" s="216" t="str">
        <f>IF(AND(ISTEXT(C165),'[1]Identif. projet &amp; instructions'!$B$7="non"),'[1]Identif. projet &amp; instructions'!$B$8,"")</f>
        <v/>
      </c>
      <c r="B165" s="216"/>
      <c r="C165" s="217"/>
      <c r="D165" s="256"/>
      <c r="E165" s="256"/>
      <c r="F165" s="253"/>
      <c r="G165" s="254"/>
      <c r="H165" s="255">
        <v>0</v>
      </c>
      <c r="I165" s="202"/>
      <c r="J165" s="202"/>
    </row>
    <row r="166" spans="1:10" x14ac:dyDescent="0.4">
      <c r="A166" s="216" t="str">
        <f>IF(AND(ISTEXT(C166),'[1]Identif. projet &amp; instructions'!$B$7="non"),'[1]Identif. projet &amp; instructions'!$B$8,"")</f>
        <v/>
      </c>
      <c r="B166" s="216"/>
      <c r="C166" s="217"/>
      <c r="D166" s="256"/>
      <c r="E166" s="256"/>
      <c r="F166" s="253"/>
      <c r="G166" s="254"/>
      <c r="H166" s="255">
        <v>0</v>
      </c>
      <c r="I166" s="202"/>
      <c r="J166" s="202"/>
    </row>
    <row r="167" spans="1:10" x14ac:dyDescent="0.4">
      <c r="A167" s="216" t="str">
        <f>IF(AND(ISTEXT(C167),'[1]Identif. projet &amp; instructions'!$B$7="non"),'[1]Identif. projet &amp; instructions'!$B$8,"")</f>
        <v/>
      </c>
      <c r="B167" s="216"/>
      <c r="C167" s="217"/>
      <c r="D167" s="256"/>
      <c r="E167" s="256"/>
      <c r="F167" s="253"/>
      <c r="G167" s="254"/>
      <c r="H167" s="255">
        <v>0</v>
      </c>
      <c r="I167" s="202"/>
      <c r="J167" s="202"/>
    </row>
    <row r="168" spans="1:10" x14ac:dyDescent="0.4">
      <c r="A168" s="216" t="str">
        <f>IF(AND(ISTEXT(C168),'[1]Identif. projet &amp; instructions'!$B$7="non"),'[1]Identif. projet &amp; instructions'!$B$8,"")</f>
        <v/>
      </c>
      <c r="B168" s="216"/>
      <c r="C168" s="217"/>
      <c r="D168" s="256"/>
      <c r="E168" s="256"/>
      <c r="F168" s="253"/>
      <c r="G168" s="254"/>
      <c r="H168" s="255">
        <v>0</v>
      </c>
      <c r="I168" s="202"/>
      <c r="J168" s="202"/>
    </row>
    <row r="169" spans="1:10" x14ac:dyDescent="0.4">
      <c r="A169" s="216" t="str">
        <f>IF(AND(ISTEXT(C169),'[1]Identif. projet &amp; instructions'!$B$7="non"),'[1]Identif. projet &amp; instructions'!$B$8,"")</f>
        <v/>
      </c>
      <c r="B169" s="216"/>
      <c r="C169" s="217"/>
      <c r="D169" s="256"/>
      <c r="E169" s="256"/>
      <c r="F169" s="253"/>
      <c r="G169" s="254"/>
      <c r="H169" s="255">
        <v>0</v>
      </c>
      <c r="I169" s="202"/>
      <c r="J169" s="202"/>
    </row>
    <row r="170" spans="1:10" x14ac:dyDescent="0.4">
      <c r="A170" s="216" t="str">
        <f>IF(AND(ISTEXT(C170),'[1]Identif. projet &amp; instructions'!$B$7="non"),'[1]Identif. projet &amp; instructions'!$B$8,"")</f>
        <v/>
      </c>
      <c r="B170" s="216"/>
      <c r="C170" s="217"/>
      <c r="D170" s="256"/>
      <c r="E170" s="256"/>
      <c r="F170" s="253"/>
      <c r="G170" s="254"/>
      <c r="H170" s="255">
        <v>0</v>
      </c>
      <c r="I170" s="202"/>
      <c r="J170" s="202"/>
    </row>
    <row r="171" spans="1:10" x14ac:dyDescent="0.4">
      <c r="A171" s="216" t="str">
        <f>IF(AND(ISTEXT(C171),'[1]Identif. projet &amp; instructions'!$B$7="non"),'[1]Identif. projet &amp; instructions'!$B$8,"")</f>
        <v/>
      </c>
      <c r="B171" s="216"/>
      <c r="C171" s="217"/>
      <c r="D171" s="256"/>
      <c r="E171" s="256"/>
      <c r="F171" s="253"/>
      <c r="G171" s="254"/>
      <c r="H171" s="255">
        <v>0</v>
      </c>
      <c r="I171" s="202"/>
      <c r="J171" s="202"/>
    </row>
    <row r="172" spans="1:10" x14ac:dyDescent="0.4">
      <c r="A172" s="216" t="str">
        <f>IF(AND(ISTEXT(C172),'[1]Identif. projet &amp; instructions'!$B$7="non"),'[1]Identif. projet &amp; instructions'!$B$8,"")</f>
        <v/>
      </c>
      <c r="B172" s="216"/>
      <c r="C172" s="217"/>
      <c r="D172" s="256"/>
      <c r="E172" s="256"/>
      <c r="F172" s="253"/>
      <c r="G172" s="254"/>
      <c r="H172" s="255">
        <v>0</v>
      </c>
      <c r="I172" s="202"/>
      <c r="J172" s="202"/>
    </row>
    <row r="173" spans="1:10" x14ac:dyDescent="0.4">
      <c r="A173" s="216" t="str">
        <f>IF(AND(ISTEXT(C173),'[1]Identif. projet &amp; instructions'!$B$7="non"),'[1]Identif. projet &amp; instructions'!$B$8,"")</f>
        <v/>
      </c>
      <c r="B173" s="216"/>
      <c r="C173" s="217"/>
      <c r="D173" s="256"/>
      <c r="E173" s="256"/>
      <c r="F173" s="253"/>
      <c r="G173" s="254"/>
      <c r="H173" s="255">
        <v>0</v>
      </c>
      <c r="I173" s="202"/>
      <c r="J173" s="202"/>
    </row>
    <row r="174" spans="1:10" x14ac:dyDescent="0.4">
      <c r="A174" s="216" t="str">
        <f>IF(AND(ISTEXT(C174),'[1]Identif. projet &amp; instructions'!$B$7="non"),'[1]Identif. projet &amp; instructions'!$B$8,"")</f>
        <v/>
      </c>
      <c r="B174" s="216"/>
      <c r="C174" s="217"/>
      <c r="D174" s="256"/>
      <c r="E174" s="256"/>
      <c r="F174" s="253"/>
      <c r="G174" s="254"/>
      <c r="H174" s="255">
        <v>0</v>
      </c>
      <c r="I174" s="202"/>
      <c r="J174" s="202"/>
    </row>
    <row r="175" spans="1:10" x14ac:dyDescent="0.4">
      <c r="A175" s="216" t="str">
        <f>IF(AND(ISTEXT(C175),'[1]Identif. projet &amp; instructions'!$B$7="non"),'[1]Identif. projet &amp; instructions'!$B$8,"")</f>
        <v/>
      </c>
      <c r="B175" s="216"/>
      <c r="C175" s="217"/>
      <c r="D175" s="256"/>
      <c r="E175" s="256"/>
      <c r="F175" s="253"/>
      <c r="G175" s="254"/>
      <c r="H175" s="255">
        <v>0</v>
      </c>
      <c r="I175" s="202"/>
      <c r="J175" s="202"/>
    </row>
    <row r="176" spans="1:10" x14ac:dyDescent="0.4">
      <c r="A176" s="216" t="str">
        <f>IF(AND(ISTEXT(C176),'[1]Identif. projet &amp; instructions'!$B$7="non"),'[1]Identif. projet &amp; instructions'!$B$8,"")</f>
        <v/>
      </c>
      <c r="B176" s="216"/>
      <c r="C176" s="217"/>
      <c r="D176" s="256"/>
      <c r="E176" s="256"/>
      <c r="F176" s="253"/>
      <c r="G176" s="254"/>
      <c r="H176" s="255">
        <v>0</v>
      </c>
      <c r="I176" s="202"/>
      <c r="J176" s="202"/>
    </row>
    <row r="177" spans="1:10" x14ac:dyDescent="0.4">
      <c r="A177" s="216" t="str">
        <f>IF(AND(ISTEXT(C177),'[1]Identif. projet &amp; instructions'!$B$7="non"),'[1]Identif. projet &amp; instructions'!$B$8,"")</f>
        <v/>
      </c>
      <c r="B177" s="216"/>
      <c r="C177" s="217"/>
      <c r="D177" s="256"/>
      <c r="E177" s="256"/>
      <c r="F177" s="253"/>
      <c r="G177" s="254"/>
      <c r="H177" s="255">
        <v>0</v>
      </c>
      <c r="I177" s="202"/>
      <c r="J177" s="202"/>
    </row>
    <row r="178" spans="1:10" x14ac:dyDescent="0.4">
      <c r="A178" s="216" t="str">
        <f>IF(AND(ISTEXT(C178),'[1]Identif. projet &amp; instructions'!$B$7="non"),'[1]Identif. projet &amp; instructions'!$B$8,"")</f>
        <v/>
      </c>
      <c r="B178" s="216"/>
      <c r="C178" s="217"/>
      <c r="D178" s="256"/>
      <c r="E178" s="256"/>
      <c r="F178" s="253"/>
      <c r="G178" s="254"/>
      <c r="H178" s="255">
        <v>0</v>
      </c>
      <c r="I178" s="202"/>
      <c r="J178" s="202"/>
    </row>
    <row r="179" spans="1:10" x14ac:dyDescent="0.4">
      <c r="A179" s="216" t="str">
        <f>IF(AND(ISTEXT(C179),'[1]Identif. projet &amp; instructions'!$B$7="non"),'[1]Identif. projet &amp; instructions'!$B$8,"")</f>
        <v/>
      </c>
      <c r="B179" s="216"/>
      <c r="C179" s="217"/>
      <c r="D179" s="256"/>
      <c r="E179" s="256"/>
      <c r="F179" s="253"/>
      <c r="G179" s="254"/>
      <c r="H179" s="255">
        <v>0</v>
      </c>
      <c r="I179" s="202"/>
      <c r="J179" s="202"/>
    </row>
    <row r="180" spans="1:10" x14ac:dyDescent="0.4">
      <c r="A180" s="216" t="str">
        <f>IF(AND(ISTEXT(C180),'[1]Identif. projet &amp; instructions'!$B$7="non"),'[1]Identif. projet &amp; instructions'!$B$8,"")</f>
        <v/>
      </c>
      <c r="B180" s="216"/>
      <c r="C180" s="217"/>
      <c r="D180" s="256"/>
      <c r="E180" s="256"/>
      <c r="F180" s="253"/>
      <c r="G180" s="254"/>
      <c r="H180" s="255">
        <v>0</v>
      </c>
      <c r="I180" s="202"/>
      <c r="J180" s="202"/>
    </row>
    <row r="181" spans="1:10" x14ac:dyDescent="0.4">
      <c r="A181" s="216" t="str">
        <f>IF(AND(ISTEXT(C181),'[1]Identif. projet &amp; instructions'!$B$7="non"),'[1]Identif. projet &amp; instructions'!$B$8,"")</f>
        <v/>
      </c>
      <c r="B181" s="216"/>
      <c r="C181" s="217"/>
      <c r="D181" s="256"/>
      <c r="E181" s="256"/>
      <c r="F181" s="253"/>
      <c r="G181" s="254"/>
      <c r="H181" s="255">
        <v>0</v>
      </c>
      <c r="I181" s="202"/>
      <c r="J181" s="202"/>
    </row>
    <row r="182" spans="1:10" x14ac:dyDescent="0.4">
      <c r="A182" s="216" t="str">
        <f>IF(AND(ISTEXT(C182),'[1]Identif. projet &amp; instructions'!$B$7="non"),'[1]Identif. projet &amp; instructions'!$B$8,"")</f>
        <v/>
      </c>
      <c r="B182" s="216"/>
      <c r="C182" s="217"/>
      <c r="D182" s="256"/>
      <c r="E182" s="256"/>
      <c r="F182" s="253"/>
      <c r="G182" s="254"/>
      <c r="H182" s="255">
        <v>0</v>
      </c>
      <c r="I182" s="202"/>
      <c r="J182" s="202"/>
    </row>
    <row r="183" spans="1:10" x14ac:dyDescent="0.4">
      <c r="A183" s="216" t="str">
        <f>IF(AND(ISTEXT(C183),'[1]Identif. projet &amp; instructions'!$B$7="non"),'[1]Identif. projet &amp; instructions'!$B$8,"")</f>
        <v/>
      </c>
      <c r="B183" s="216"/>
      <c r="C183" s="217"/>
      <c r="D183" s="256"/>
      <c r="E183" s="256"/>
      <c r="F183" s="253"/>
      <c r="G183" s="254"/>
      <c r="H183" s="255">
        <v>0</v>
      </c>
      <c r="I183" s="202"/>
      <c r="J183" s="202"/>
    </row>
    <row r="184" spans="1:10" x14ac:dyDescent="0.4">
      <c r="A184" s="216" t="str">
        <f>IF(AND(ISTEXT(C184),'[1]Identif. projet &amp; instructions'!$B$7="non"),'[1]Identif. projet &amp; instructions'!$B$8,"")</f>
        <v/>
      </c>
      <c r="B184" s="216"/>
      <c r="C184" s="217"/>
      <c r="D184" s="256"/>
      <c r="E184" s="256"/>
      <c r="F184" s="253"/>
      <c r="G184" s="254"/>
      <c r="H184" s="255">
        <v>0</v>
      </c>
      <c r="I184" s="202"/>
      <c r="J184" s="202"/>
    </row>
    <row r="185" spans="1:10" x14ac:dyDescent="0.4">
      <c r="A185" s="216" t="str">
        <f>IF(AND(ISTEXT(C185),'[1]Identif. projet &amp; instructions'!$B$7="non"),'[1]Identif. projet &amp; instructions'!$B$8,"")</f>
        <v/>
      </c>
      <c r="B185" s="216"/>
      <c r="C185" s="217"/>
      <c r="D185" s="256"/>
      <c r="E185" s="256"/>
      <c r="F185" s="253"/>
      <c r="G185" s="254"/>
      <c r="H185" s="255">
        <v>0</v>
      </c>
      <c r="I185" s="202"/>
      <c r="J185" s="202"/>
    </row>
    <row r="186" spans="1:10" x14ac:dyDescent="0.4">
      <c r="A186" s="216" t="str">
        <f>IF(AND(ISTEXT(C186),'[1]Identif. projet &amp; instructions'!$B$7="non"),'[1]Identif. projet &amp; instructions'!$B$8,"")</f>
        <v/>
      </c>
      <c r="B186" s="216"/>
      <c r="C186" s="217"/>
      <c r="D186" s="256"/>
      <c r="E186" s="256"/>
      <c r="F186" s="253"/>
      <c r="G186" s="254"/>
      <c r="H186" s="255">
        <v>0</v>
      </c>
      <c r="I186" s="202"/>
      <c r="J186" s="202"/>
    </row>
    <row r="187" spans="1:10" x14ac:dyDescent="0.4">
      <c r="A187" s="216" t="str">
        <f>IF(AND(ISTEXT(C187),'[1]Identif. projet &amp; instructions'!$B$7="non"),'[1]Identif. projet &amp; instructions'!$B$8,"")</f>
        <v/>
      </c>
      <c r="B187" s="216"/>
      <c r="C187" s="217"/>
      <c r="D187" s="256"/>
      <c r="E187" s="256"/>
      <c r="F187" s="253"/>
      <c r="G187" s="254"/>
      <c r="H187" s="255">
        <v>0</v>
      </c>
      <c r="I187" s="202"/>
      <c r="J187" s="202"/>
    </row>
    <row r="188" spans="1:10" x14ac:dyDescent="0.4">
      <c r="A188" s="216" t="str">
        <f>IF(AND(ISTEXT(C188),'[1]Identif. projet &amp; instructions'!$B$7="non"),'[1]Identif. projet &amp; instructions'!$B$8,"")</f>
        <v/>
      </c>
      <c r="B188" s="216"/>
      <c r="C188" s="217"/>
      <c r="D188" s="256"/>
      <c r="E188" s="256"/>
      <c r="F188" s="253"/>
      <c r="G188" s="254"/>
      <c r="H188" s="255">
        <v>0</v>
      </c>
      <c r="I188" s="202"/>
      <c r="J188" s="202"/>
    </row>
    <row r="189" spans="1:10" x14ac:dyDescent="0.4">
      <c r="A189" s="216" t="str">
        <f>IF(AND(ISTEXT(C189),'[1]Identif. projet &amp; instructions'!$B$7="non"),'[1]Identif. projet &amp; instructions'!$B$8,"")</f>
        <v/>
      </c>
      <c r="B189" s="216"/>
      <c r="C189" s="217"/>
      <c r="D189" s="256"/>
      <c r="E189" s="256"/>
      <c r="F189" s="253"/>
      <c r="G189" s="254"/>
      <c r="H189" s="255">
        <v>0</v>
      </c>
      <c r="I189" s="202"/>
      <c r="J189" s="202"/>
    </row>
    <row r="190" spans="1:10" x14ac:dyDescent="0.4">
      <c r="A190" s="216" t="str">
        <f>IF(AND(ISTEXT(C190),'[1]Identif. projet &amp; instructions'!$B$7="non"),'[1]Identif. projet &amp; instructions'!$B$8,"")</f>
        <v/>
      </c>
      <c r="B190" s="216"/>
      <c r="C190" s="217"/>
      <c r="D190" s="256"/>
      <c r="E190" s="256"/>
      <c r="F190" s="253"/>
      <c r="G190" s="254"/>
      <c r="H190" s="255">
        <v>0</v>
      </c>
      <c r="I190" s="202"/>
      <c r="J190" s="202"/>
    </row>
    <row r="191" spans="1:10" x14ac:dyDescent="0.4">
      <c r="A191" s="216" t="str">
        <f>IF(AND(ISTEXT(C191),'[1]Identif. projet &amp; instructions'!$B$7="non"),'[1]Identif. projet &amp; instructions'!$B$8,"")</f>
        <v/>
      </c>
      <c r="B191" s="216"/>
      <c r="C191" s="217"/>
      <c r="D191" s="256"/>
      <c r="E191" s="256"/>
      <c r="F191" s="253"/>
      <c r="G191" s="254"/>
      <c r="H191" s="255">
        <v>0</v>
      </c>
      <c r="I191" s="202"/>
      <c r="J191" s="202"/>
    </row>
    <row r="192" spans="1:10" x14ac:dyDescent="0.4">
      <c r="A192" s="216" t="str">
        <f>IF(AND(ISTEXT(C192),'[1]Identif. projet &amp; instructions'!$B$7="non"),'[1]Identif. projet &amp; instructions'!$B$8,"")</f>
        <v/>
      </c>
      <c r="B192" s="216"/>
      <c r="C192" s="217"/>
      <c r="D192" s="256"/>
      <c r="E192" s="256"/>
      <c r="F192" s="253"/>
      <c r="G192" s="254"/>
      <c r="H192" s="255">
        <v>0</v>
      </c>
      <c r="I192" s="202"/>
      <c r="J192" s="202"/>
    </row>
    <row r="193" spans="1:10" x14ac:dyDescent="0.4">
      <c r="A193" s="216" t="str">
        <f>IF(AND(ISTEXT(C193),'[1]Identif. projet &amp; instructions'!$B$7="non"),'[1]Identif. projet &amp; instructions'!$B$8,"")</f>
        <v/>
      </c>
      <c r="B193" s="216"/>
      <c r="C193" s="217"/>
      <c r="D193" s="256"/>
      <c r="E193" s="256"/>
      <c r="F193" s="253"/>
      <c r="G193" s="254"/>
      <c r="H193" s="255">
        <v>0</v>
      </c>
      <c r="I193" s="202"/>
      <c r="J193" s="202"/>
    </row>
    <row r="194" spans="1:10" x14ac:dyDescent="0.4">
      <c r="A194" s="216" t="str">
        <f>IF(AND(ISTEXT(C194),'[1]Identif. projet &amp; instructions'!$B$7="non"),'[1]Identif. projet &amp; instructions'!$B$8,"")</f>
        <v/>
      </c>
      <c r="B194" s="216"/>
      <c r="C194" s="217"/>
      <c r="D194" s="256"/>
      <c r="E194" s="256"/>
      <c r="F194" s="253"/>
      <c r="G194" s="254"/>
      <c r="H194" s="255">
        <v>0</v>
      </c>
      <c r="I194" s="202"/>
      <c r="J194" s="202"/>
    </row>
    <row r="195" spans="1:10" x14ac:dyDescent="0.4">
      <c r="A195" s="216" t="str">
        <f>IF(AND(ISTEXT(C195),'[1]Identif. projet &amp; instructions'!$B$7="non"),'[1]Identif. projet &amp; instructions'!$B$8,"")</f>
        <v/>
      </c>
      <c r="B195" s="216"/>
      <c r="C195" s="217"/>
      <c r="D195" s="256"/>
      <c r="E195" s="256"/>
      <c r="F195" s="253"/>
      <c r="G195" s="254"/>
      <c r="H195" s="255">
        <v>0</v>
      </c>
      <c r="I195" s="202"/>
      <c r="J195" s="202"/>
    </row>
    <row r="196" spans="1:10" x14ac:dyDescent="0.4">
      <c r="A196" s="216" t="str">
        <f>IF(AND(ISTEXT(C196),'[1]Identif. projet &amp; instructions'!$B$7="non"),'[1]Identif. projet &amp; instructions'!$B$8,"")</f>
        <v/>
      </c>
      <c r="B196" s="216"/>
      <c r="C196" s="217"/>
      <c r="D196" s="256"/>
      <c r="E196" s="256"/>
      <c r="F196" s="253"/>
      <c r="G196" s="254"/>
      <c r="H196" s="255">
        <v>0</v>
      </c>
      <c r="I196" s="202"/>
      <c r="J196" s="202"/>
    </row>
    <row r="197" spans="1:10" x14ac:dyDescent="0.4">
      <c r="A197" s="216" t="str">
        <f>IF(AND(ISTEXT(C197),'[1]Identif. projet &amp; instructions'!$B$7="non"),'[1]Identif. projet &amp; instructions'!$B$8,"")</f>
        <v/>
      </c>
      <c r="B197" s="216"/>
      <c r="C197" s="217"/>
      <c r="D197" s="256"/>
      <c r="E197" s="256"/>
      <c r="F197" s="253"/>
      <c r="G197" s="254"/>
      <c r="H197" s="255">
        <v>0</v>
      </c>
      <c r="I197" s="202"/>
      <c r="J197" s="202"/>
    </row>
    <row r="198" spans="1:10" x14ac:dyDescent="0.4">
      <c r="A198" s="216" t="str">
        <f>IF(AND(ISTEXT(C198),'[1]Identif. projet &amp; instructions'!$B$7="non"),'[1]Identif. projet &amp; instructions'!$B$8,"")</f>
        <v/>
      </c>
      <c r="B198" s="216"/>
      <c r="C198" s="217"/>
      <c r="D198" s="256"/>
      <c r="E198" s="256"/>
      <c r="F198" s="253"/>
      <c r="G198" s="254"/>
      <c r="H198" s="255">
        <v>0</v>
      </c>
      <c r="I198" s="202"/>
      <c r="J198" s="202"/>
    </row>
    <row r="199" spans="1:10" x14ac:dyDescent="0.4">
      <c r="A199" s="216" t="str">
        <f>IF(AND(ISTEXT(C199),'[1]Identif. projet &amp; instructions'!$B$7="non"),'[1]Identif. projet &amp; instructions'!$B$8,"")</f>
        <v/>
      </c>
      <c r="B199" s="216"/>
      <c r="C199" s="217"/>
      <c r="D199" s="256"/>
      <c r="E199" s="256"/>
      <c r="F199" s="253"/>
      <c r="G199" s="254"/>
      <c r="H199" s="255">
        <v>0</v>
      </c>
      <c r="I199" s="202"/>
      <c r="J199" s="202"/>
    </row>
    <row r="200" spans="1:10" x14ac:dyDescent="0.4">
      <c r="A200" s="216" t="str">
        <f>IF(AND(ISTEXT(C200),'[1]Identif. projet &amp; instructions'!$B$7="non"),'[1]Identif. projet &amp; instructions'!$B$8,"")</f>
        <v/>
      </c>
      <c r="B200" s="216"/>
      <c r="C200" s="217"/>
      <c r="D200" s="256"/>
      <c r="E200" s="256"/>
      <c r="F200" s="253"/>
      <c r="G200" s="254"/>
      <c r="H200" s="255">
        <v>0</v>
      </c>
      <c r="I200" s="202"/>
      <c r="J200" s="202"/>
    </row>
    <row r="201" spans="1:10" x14ac:dyDescent="0.4">
      <c r="A201" s="216" t="str">
        <f>IF(AND(ISTEXT(C201),'[1]Identif. projet &amp; instructions'!$B$7="non"),'[1]Identif. projet &amp; instructions'!$B$8,"")</f>
        <v/>
      </c>
      <c r="B201" s="216"/>
      <c r="C201" s="217"/>
      <c r="D201" s="256"/>
      <c r="E201" s="256"/>
      <c r="F201" s="253"/>
      <c r="G201" s="254"/>
      <c r="H201" s="255">
        <v>0</v>
      </c>
      <c r="I201" s="202"/>
      <c r="J201" s="202"/>
    </row>
    <row r="202" spans="1:10" x14ac:dyDescent="0.4">
      <c r="A202" s="216" t="str">
        <f>IF(AND(ISTEXT(C202),'[1]Identif. projet &amp; instructions'!$B$7="non"),'[1]Identif. projet &amp; instructions'!$B$8,"")</f>
        <v/>
      </c>
      <c r="B202" s="216"/>
      <c r="C202" s="217"/>
      <c r="D202" s="256"/>
      <c r="E202" s="256"/>
      <c r="F202" s="253"/>
      <c r="G202" s="257"/>
      <c r="H202" s="255">
        <v>0</v>
      </c>
      <c r="I202" s="202"/>
      <c r="J202" s="202"/>
    </row>
    <row r="203" spans="1:10" x14ac:dyDescent="0.4">
      <c r="A203" s="216" t="str">
        <f>IF(AND(ISTEXT(C203),'[1]Identif. projet &amp; instructions'!$B$7="non"),'[1]Identif. projet &amp; instructions'!$B$8,"")</f>
        <v/>
      </c>
      <c r="B203" s="216"/>
      <c r="C203" s="217"/>
      <c r="D203" s="256"/>
      <c r="E203" s="256"/>
      <c r="F203" s="253"/>
      <c r="G203" s="254"/>
      <c r="H203" s="255">
        <v>0</v>
      </c>
      <c r="I203" s="202"/>
      <c r="J203" s="202"/>
    </row>
    <row r="204" spans="1:10" x14ac:dyDescent="0.4">
      <c r="A204" s="216" t="str">
        <f>IF(AND(ISTEXT(C204),'[1]Identif. projet &amp; instructions'!$B$7="non"),'[1]Identif. projet &amp; instructions'!$B$8,"")</f>
        <v/>
      </c>
      <c r="B204" s="216"/>
      <c r="C204" s="217"/>
      <c r="D204" s="256"/>
      <c r="E204" s="256"/>
      <c r="F204" s="253"/>
      <c r="G204" s="254"/>
      <c r="H204" s="255">
        <v>0</v>
      </c>
      <c r="I204" s="202"/>
      <c r="J204" s="202"/>
    </row>
    <row r="205" spans="1:10" x14ac:dyDescent="0.4">
      <c r="A205" s="216" t="str">
        <f>IF(AND(ISTEXT(C205),'[1]Identif. projet &amp; instructions'!$B$7="non"),'[1]Identif. projet &amp; instructions'!$B$8,"")</f>
        <v/>
      </c>
      <c r="B205" s="216"/>
      <c r="C205" s="217"/>
      <c r="D205" s="256"/>
      <c r="E205" s="256"/>
      <c r="F205" s="253"/>
      <c r="G205" s="254"/>
      <c r="H205" s="255">
        <v>0</v>
      </c>
      <c r="I205" s="202"/>
      <c r="J205" s="202"/>
    </row>
    <row r="206" spans="1:10" x14ac:dyDescent="0.4">
      <c r="A206" s="216" t="str">
        <f>IF(AND(ISTEXT(C206),'[1]Identif. projet &amp; instructions'!$B$7="non"),'[1]Identif. projet &amp; instructions'!$B$8,"")</f>
        <v/>
      </c>
      <c r="B206" s="216"/>
      <c r="C206" s="217"/>
      <c r="D206" s="256"/>
      <c r="E206" s="256"/>
      <c r="F206" s="253"/>
      <c r="G206" s="254"/>
      <c r="H206" s="255">
        <v>0</v>
      </c>
      <c r="I206" s="202"/>
      <c r="J206" s="202"/>
    </row>
    <row r="207" spans="1:10" x14ac:dyDescent="0.4">
      <c r="A207" s="216" t="str">
        <f>IF(AND(ISTEXT(C207),'[1]Identif. projet &amp; instructions'!$B$7="non"),'[1]Identif. projet &amp; instructions'!$B$8,"")</f>
        <v/>
      </c>
      <c r="B207" s="216"/>
      <c r="C207" s="217"/>
      <c r="D207" s="256"/>
      <c r="E207" s="256"/>
      <c r="F207" s="253"/>
      <c r="G207" s="254"/>
      <c r="H207" s="255"/>
      <c r="I207" s="202"/>
      <c r="J207" s="202"/>
    </row>
    <row r="208" spans="1:10" x14ac:dyDescent="0.4">
      <c r="A208" s="216" t="str">
        <f>IF(AND(ISTEXT(C208),'[1]Identif. projet &amp; instructions'!$B$7="non"),'[1]Identif. projet &amp; instructions'!$B$8,"")</f>
        <v/>
      </c>
      <c r="B208" s="216"/>
      <c r="C208" s="217"/>
      <c r="D208" s="256"/>
      <c r="E208" s="256"/>
      <c r="F208" s="253"/>
      <c r="G208" s="254"/>
      <c r="H208" s="255"/>
      <c r="I208" s="202"/>
      <c r="J208" s="202"/>
    </row>
    <row r="209" spans="1:10" x14ac:dyDescent="0.4">
      <c r="A209" s="216" t="str">
        <f>IF(AND(ISTEXT(C209),'[1]Identif. projet &amp; instructions'!$B$7="non"),'[1]Identif. projet &amp; instructions'!$B$8,"")</f>
        <v/>
      </c>
      <c r="B209" s="216"/>
      <c r="C209" s="217"/>
      <c r="D209" s="256"/>
      <c r="E209" s="256"/>
      <c r="F209" s="253"/>
      <c r="G209" s="254"/>
      <c r="H209" s="255"/>
      <c r="I209" s="202"/>
      <c r="J209" s="202"/>
    </row>
    <row r="210" spans="1:10" x14ac:dyDescent="0.4">
      <c r="A210" s="216" t="str">
        <f>IF(AND(ISTEXT(C210),'[1]Identif. projet &amp; instructions'!$B$7="non"),'[1]Identif. projet &amp; instructions'!$B$8,"")</f>
        <v/>
      </c>
      <c r="B210" s="216"/>
      <c r="C210" s="217"/>
      <c r="D210" s="256"/>
      <c r="E210" s="256"/>
      <c r="F210" s="253"/>
      <c r="G210" s="254"/>
      <c r="H210" s="255"/>
      <c r="I210" s="202"/>
      <c r="J210" s="202"/>
    </row>
    <row r="211" spans="1:10" x14ac:dyDescent="0.4">
      <c r="A211" s="216" t="str">
        <f>IF(AND(ISTEXT(C211),'[1]Identif. projet &amp; instructions'!$B$7="non"),'[1]Identif. projet &amp; instructions'!$B$8,"")</f>
        <v/>
      </c>
      <c r="B211" s="216"/>
      <c r="C211" s="217"/>
      <c r="D211" s="256"/>
      <c r="E211" s="256"/>
      <c r="F211" s="253"/>
      <c r="G211" s="254"/>
      <c r="H211" s="255"/>
      <c r="I211" s="202"/>
      <c r="J211" s="202"/>
    </row>
    <row r="212" spans="1:10" x14ac:dyDescent="0.4">
      <c r="A212" s="216" t="str">
        <f>IF(AND(ISTEXT(C212),'[1]Identif. projet &amp; instructions'!$B$7="non"),'[1]Identif. projet &amp; instructions'!$B$8,"")</f>
        <v/>
      </c>
      <c r="B212" s="216"/>
      <c r="C212" s="217"/>
      <c r="D212" s="256"/>
      <c r="E212" s="256"/>
      <c r="F212" s="253"/>
      <c r="G212" s="254"/>
      <c r="H212" s="255"/>
      <c r="I212" s="202"/>
      <c r="J212" s="202"/>
    </row>
    <row r="213" spans="1:10" x14ac:dyDescent="0.4">
      <c r="A213" s="216" t="str">
        <f>IF(AND(ISTEXT(C213),'[1]Identif. projet &amp; instructions'!$B$7="non"),'[1]Identif. projet &amp; instructions'!$B$8,"")</f>
        <v/>
      </c>
      <c r="B213" s="216"/>
      <c r="C213" s="217"/>
      <c r="D213" s="256"/>
      <c r="E213" s="256"/>
      <c r="F213" s="253"/>
      <c r="G213" s="254"/>
      <c r="H213" s="255"/>
      <c r="I213" s="202"/>
      <c r="J213" s="202"/>
    </row>
    <row r="214" spans="1:10" x14ac:dyDescent="0.4">
      <c r="A214" s="216" t="str">
        <f>IF(AND(ISTEXT(C214),'[1]Identif. projet &amp; instructions'!$B$7="non"),'[1]Identif. projet &amp; instructions'!$B$8,"")</f>
        <v/>
      </c>
      <c r="B214" s="216"/>
      <c r="C214" s="217"/>
      <c r="D214" s="256"/>
      <c r="E214" s="256"/>
      <c r="F214" s="253"/>
      <c r="G214" s="254"/>
      <c r="H214" s="255"/>
      <c r="I214" s="202"/>
      <c r="J214" s="202"/>
    </row>
    <row r="215" spans="1:10" x14ac:dyDescent="0.4">
      <c r="A215" s="216" t="str">
        <f>IF(AND(ISTEXT(C215),'[1]Identif. projet &amp; instructions'!$B$7="non"),'[1]Identif. projet &amp; instructions'!$B$8,"")</f>
        <v/>
      </c>
      <c r="B215" s="216"/>
      <c r="C215" s="217"/>
      <c r="D215" s="256"/>
      <c r="E215" s="256"/>
      <c r="F215" s="253"/>
      <c r="G215" s="254"/>
      <c r="H215" s="255"/>
      <c r="I215" s="202"/>
      <c r="J215" s="202"/>
    </row>
    <row r="216" spans="1:10" x14ac:dyDescent="0.4">
      <c r="A216" s="216" t="str">
        <f>IF(AND(ISTEXT(C216),'[1]Identif. projet &amp; instructions'!$B$7="non"),'[1]Identif. projet &amp; instructions'!$B$8,"")</f>
        <v/>
      </c>
      <c r="B216" s="216"/>
      <c r="C216" s="217"/>
      <c r="D216" s="256"/>
      <c r="E216" s="256"/>
      <c r="F216" s="253"/>
      <c r="G216" s="254"/>
      <c r="H216" s="255"/>
      <c r="I216" s="202"/>
      <c r="J216" s="202"/>
    </row>
    <row r="217" spans="1:10" x14ac:dyDescent="0.4">
      <c r="A217" s="216" t="str">
        <f>IF(AND(ISTEXT(C217),'[1]Identif. projet &amp; instructions'!$B$7="non"),'[1]Identif. projet &amp; instructions'!$B$8,"")</f>
        <v/>
      </c>
      <c r="B217" s="216"/>
      <c r="C217" s="217"/>
      <c r="D217" s="256"/>
      <c r="E217" s="256"/>
      <c r="F217" s="253"/>
      <c r="G217" s="254"/>
      <c r="H217" s="255"/>
      <c r="I217" s="202"/>
      <c r="J217" s="202"/>
    </row>
    <row r="218" spans="1:10" x14ac:dyDescent="0.4">
      <c r="A218" s="216" t="str">
        <f>IF(AND(ISTEXT(C218),'[1]Identif. projet &amp; instructions'!$B$7="non"),'[1]Identif. projet &amp; instructions'!$B$8,"")</f>
        <v/>
      </c>
      <c r="B218" s="216"/>
      <c r="C218" s="217"/>
      <c r="D218" s="256"/>
      <c r="E218" s="256"/>
      <c r="F218" s="253"/>
      <c r="G218" s="254"/>
      <c r="H218" s="255"/>
      <c r="I218" s="202"/>
      <c r="J218" s="202"/>
    </row>
    <row r="219" spans="1:10" x14ac:dyDescent="0.4">
      <c r="A219" s="216" t="str">
        <f>IF(AND(ISTEXT(C219),'[1]Identif. projet &amp; instructions'!$B$7="non"),'[1]Identif. projet &amp; instructions'!$B$8,"")</f>
        <v/>
      </c>
      <c r="B219" s="216"/>
      <c r="C219" s="217"/>
      <c r="D219" s="256"/>
      <c r="E219" s="256"/>
      <c r="F219" s="253"/>
      <c r="G219" s="254"/>
      <c r="H219" s="255"/>
      <c r="I219" s="202"/>
      <c r="J219" s="202"/>
    </row>
    <row r="220" spans="1:10" x14ac:dyDescent="0.4">
      <c r="A220" s="216" t="str">
        <f>IF(AND(ISTEXT(C220),'[1]Identif. projet &amp; instructions'!$B$7="non"),'[1]Identif. projet &amp; instructions'!$B$8,"")</f>
        <v/>
      </c>
      <c r="B220" s="216"/>
      <c r="C220" s="217"/>
      <c r="D220" s="256"/>
      <c r="E220" s="256"/>
      <c r="F220" s="253"/>
      <c r="G220" s="254"/>
      <c r="H220" s="255"/>
      <c r="I220" s="202"/>
      <c r="J220" s="202"/>
    </row>
    <row r="221" spans="1:10" x14ac:dyDescent="0.4">
      <c r="A221" s="216" t="str">
        <f>IF(AND(ISTEXT(C221),'[1]Identif. projet &amp; instructions'!$B$7="non"),'[1]Identif. projet &amp; instructions'!$B$8,"")</f>
        <v/>
      </c>
      <c r="B221" s="216"/>
      <c r="C221" s="217"/>
      <c r="D221" s="256"/>
      <c r="E221" s="256"/>
      <c r="F221" s="253"/>
      <c r="G221" s="254"/>
      <c r="H221" s="255"/>
      <c r="I221" s="202"/>
      <c r="J221" s="202"/>
    </row>
    <row r="222" spans="1:10" x14ac:dyDescent="0.4">
      <c r="A222" s="216" t="str">
        <f>IF(AND(ISTEXT(C222),'[1]Identif. projet &amp; instructions'!$B$7="non"),'[1]Identif. projet &amp; instructions'!$B$8,"")</f>
        <v/>
      </c>
      <c r="B222" s="216"/>
      <c r="C222" s="217"/>
      <c r="D222" s="256"/>
      <c r="E222" s="256"/>
      <c r="F222" s="253"/>
      <c r="G222" s="254"/>
      <c r="H222" s="255"/>
      <c r="I222" s="202"/>
      <c r="J222" s="202"/>
    </row>
    <row r="223" spans="1:10" x14ac:dyDescent="0.4">
      <c r="A223" s="216" t="str">
        <f>IF(AND(ISTEXT(C223),'[1]Identif. projet &amp; instructions'!$B$7="non"),'[1]Identif. projet &amp; instructions'!$B$8,"")</f>
        <v/>
      </c>
      <c r="B223" s="216"/>
      <c r="C223" s="217"/>
      <c r="D223" s="256"/>
      <c r="E223" s="256"/>
      <c r="F223" s="253"/>
      <c r="G223" s="254"/>
      <c r="H223" s="255"/>
      <c r="I223" s="202"/>
      <c r="J223" s="202"/>
    </row>
    <row r="224" spans="1:10" x14ac:dyDescent="0.4">
      <c r="A224" s="216" t="str">
        <f>IF(AND(ISTEXT(C224),'[1]Identif. projet &amp; instructions'!$B$7="non"),'[1]Identif. projet &amp; instructions'!$B$8,"")</f>
        <v/>
      </c>
      <c r="B224" s="216"/>
      <c r="C224" s="217"/>
      <c r="D224" s="256"/>
      <c r="E224" s="256"/>
      <c r="F224" s="253"/>
      <c r="G224" s="254"/>
      <c r="H224" s="255"/>
      <c r="I224" s="202"/>
      <c r="J224" s="202"/>
    </row>
    <row r="225" spans="1:10" x14ac:dyDescent="0.4">
      <c r="A225" s="216" t="str">
        <f>IF(AND(ISTEXT(C225),'[1]Identif. projet &amp; instructions'!$B$7="non"),'[1]Identif. projet &amp; instructions'!$B$8,"")</f>
        <v/>
      </c>
      <c r="B225" s="216"/>
      <c r="C225" s="217"/>
      <c r="D225" s="256"/>
      <c r="E225" s="256"/>
      <c r="F225" s="253"/>
      <c r="G225" s="254"/>
      <c r="H225" s="255"/>
      <c r="I225" s="202"/>
      <c r="J225" s="202"/>
    </row>
    <row r="226" spans="1:10" x14ac:dyDescent="0.4">
      <c r="A226" s="216" t="str">
        <f>IF(AND(ISTEXT(C226),'[1]Identif. projet &amp; instructions'!$B$7="non"),'[1]Identif. projet &amp; instructions'!$B$8,"")</f>
        <v/>
      </c>
      <c r="B226" s="216"/>
      <c r="C226" s="217"/>
      <c r="D226" s="256"/>
      <c r="E226" s="256"/>
      <c r="F226" s="253"/>
      <c r="G226" s="254"/>
      <c r="H226" s="255"/>
      <c r="I226" s="202"/>
      <c r="J226" s="202"/>
    </row>
    <row r="227" spans="1:10" x14ac:dyDescent="0.4">
      <c r="A227" s="216" t="str">
        <f>IF(AND(ISTEXT(C227),'[1]Identif. projet &amp; instructions'!$B$7="non"),'[1]Identif. projet &amp; instructions'!$B$8,"")</f>
        <v/>
      </c>
      <c r="B227" s="216"/>
      <c r="C227" s="217"/>
      <c r="D227" s="256"/>
      <c r="E227" s="256"/>
      <c r="F227" s="253"/>
      <c r="G227" s="254"/>
      <c r="H227" s="255"/>
      <c r="I227" s="202"/>
      <c r="J227" s="202"/>
    </row>
    <row r="228" spans="1:10" x14ac:dyDescent="0.4">
      <c r="A228" s="216" t="str">
        <f>IF(AND(ISTEXT(C228),'[1]Identif. projet &amp; instructions'!$B$7="non"),'[1]Identif. projet &amp; instructions'!$B$8,"")</f>
        <v/>
      </c>
      <c r="B228" s="216"/>
      <c r="C228" s="217"/>
      <c r="D228" s="256"/>
      <c r="E228" s="256"/>
      <c r="F228" s="253"/>
      <c r="G228" s="254"/>
      <c r="H228" s="255"/>
      <c r="I228" s="202"/>
      <c r="J228" s="202"/>
    </row>
    <row r="229" spans="1:10" x14ac:dyDescent="0.4">
      <c r="A229" s="216" t="str">
        <f>IF(AND(ISTEXT(C229),'[1]Identif. projet &amp; instructions'!$B$7="non"),'[1]Identif. projet &amp; instructions'!$B$8,"")</f>
        <v/>
      </c>
      <c r="B229" s="216"/>
      <c r="C229" s="217"/>
      <c r="D229" s="256"/>
      <c r="E229" s="256"/>
      <c r="F229" s="253"/>
      <c r="G229" s="254"/>
      <c r="H229" s="255"/>
      <c r="I229" s="202"/>
      <c r="J229" s="202"/>
    </row>
    <row r="230" spans="1:10" x14ac:dyDescent="0.4">
      <c r="A230" s="216" t="str">
        <f>IF(AND(ISTEXT(C230),'[1]Identif. projet &amp; instructions'!$B$7="non"),'[1]Identif. projet &amp; instructions'!$B$8,"")</f>
        <v/>
      </c>
      <c r="B230" s="216"/>
      <c r="C230" s="217"/>
      <c r="D230" s="256"/>
      <c r="E230" s="256"/>
      <c r="F230" s="253"/>
      <c r="G230" s="254"/>
      <c r="H230" s="255"/>
      <c r="I230" s="202"/>
      <c r="J230" s="202"/>
    </row>
    <row r="231" spans="1:10" x14ac:dyDescent="0.4">
      <c r="A231" s="216" t="str">
        <f>IF(AND(ISTEXT(C231),'[1]Identif. projet &amp; instructions'!$B$7="non"),'[1]Identif. projet &amp; instructions'!$B$8,"")</f>
        <v/>
      </c>
      <c r="B231" s="216"/>
      <c r="C231" s="217"/>
      <c r="D231" s="256"/>
      <c r="E231" s="256"/>
      <c r="F231" s="253"/>
      <c r="G231" s="254"/>
      <c r="H231" s="255"/>
      <c r="I231" s="202"/>
      <c r="J231" s="202"/>
    </row>
    <row r="232" spans="1:10" x14ac:dyDescent="0.4">
      <c r="A232" s="216" t="str">
        <f>IF(AND(ISTEXT(C232),'[1]Identif. projet &amp; instructions'!$B$7="non"),'[1]Identif. projet &amp; instructions'!$B$8,"")</f>
        <v/>
      </c>
      <c r="B232" s="216"/>
      <c r="C232" s="217"/>
      <c r="D232" s="256"/>
      <c r="E232" s="256"/>
      <c r="F232" s="253"/>
      <c r="G232" s="254"/>
      <c r="H232" s="255"/>
      <c r="I232" s="202"/>
      <c r="J232" s="202"/>
    </row>
    <row r="233" spans="1:10" x14ac:dyDescent="0.4">
      <c r="A233" s="216" t="str">
        <f>IF(AND(ISTEXT(C233),'[1]Identif. projet &amp; instructions'!$B$7="non"),'[1]Identif. projet &amp; instructions'!$B$8,"")</f>
        <v/>
      </c>
      <c r="B233" s="216"/>
      <c r="C233" s="217"/>
      <c r="D233" s="256"/>
      <c r="E233" s="256"/>
      <c r="F233" s="253"/>
      <c r="G233" s="254"/>
      <c r="H233" s="255"/>
      <c r="I233" s="202"/>
      <c r="J233" s="202"/>
    </row>
    <row r="234" spans="1:10" x14ac:dyDescent="0.4">
      <c r="A234" s="216" t="str">
        <f>IF(AND(ISTEXT(C234),'[1]Identif. projet &amp; instructions'!$B$7="non"),'[1]Identif. projet &amp; instructions'!$B$8,"")</f>
        <v/>
      </c>
      <c r="B234" s="216"/>
      <c r="C234" s="217"/>
      <c r="D234" s="256"/>
      <c r="E234" s="256"/>
      <c r="F234" s="253"/>
      <c r="G234" s="254"/>
      <c r="H234" s="255"/>
      <c r="I234" s="202"/>
      <c r="J234" s="202"/>
    </row>
    <row r="235" spans="1:10" x14ac:dyDescent="0.4">
      <c r="A235" s="216" t="str">
        <f>IF(AND(ISTEXT(C235),'[1]Identif. projet &amp; instructions'!$B$7="non"),'[1]Identif. projet &amp; instructions'!$B$8,"")</f>
        <v/>
      </c>
      <c r="B235" s="216"/>
      <c r="C235" s="217"/>
      <c r="D235" s="256"/>
      <c r="E235" s="256"/>
      <c r="F235" s="253"/>
      <c r="G235" s="254"/>
      <c r="H235" s="255"/>
      <c r="I235" s="202"/>
      <c r="J235" s="202"/>
    </row>
    <row r="236" spans="1:10" x14ac:dyDescent="0.4">
      <c r="A236" s="216" t="str">
        <f>IF(AND(ISTEXT(C236),'[1]Identif. projet &amp; instructions'!$B$7="non"),'[1]Identif. projet &amp; instructions'!$B$8,"")</f>
        <v/>
      </c>
      <c r="B236" s="216"/>
      <c r="C236" s="217"/>
      <c r="D236" s="256"/>
      <c r="E236" s="256"/>
      <c r="F236" s="253"/>
      <c r="G236" s="254"/>
      <c r="H236" s="255"/>
      <c r="I236" s="202"/>
      <c r="J236" s="202"/>
    </row>
    <row r="237" spans="1:10" x14ac:dyDescent="0.4">
      <c r="A237" s="216" t="str">
        <f>IF(AND(ISTEXT(C237),'[1]Identif. projet &amp; instructions'!$B$7="non"),'[1]Identif. projet &amp; instructions'!$B$8,"")</f>
        <v/>
      </c>
      <c r="B237" s="216"/>
      <c r="C237" s="217"/>
      <c r="D237" s="256"/>
      <c r="E237" s="256"/>
      <c r="F237" s="253"/>
      <c r="G237" s="254"/>
      <c r="H237" s="255"/>
      <c r="I237" s="202"/>
      <c r="J237" s="202"/>
    </row>
    <row r="238" spans="1:10" x14ac:dyDescent="0.4">
      <c r="A238" s="216" t="str">
        <f>IF(AND(ISTEXT(C238),'[1]Identif. projet &amp; instructions'!$B$7="non"),'[1]Identif. projet &amp; instructions'!$B$8,"")</f>
        <v/>
      </c>
      <c r="B238" s="216"/>
      <c r="C238" s="217"/>
      <c r="D238" s="256"/>
      <c r="E238" s="256"/>
      <c r="F238" s="253"/>
      <c r="G238" s="254"/>
      <c r="H238" s="255"/>
      <c r="I238" s="202"/>
      <c r="J238" s="202"/>
    </row>
    <row r="239" spans="1:10" x14ac:dyDescent="0.4">
      <c r="A239" s="216" t="str">
        <f>IF(AND(ISTEXT(C239),'[1]Identif. projet &amp; instructions'!$B$7="non"),'[1]Identif. projet &amp; instructions'!$B$8,"")</f>
        <v/>
      </c>
      <c r="B239" s="216"/>
      <c r="C239" s="217"/>
      <c r="D239" s="256"/>
      <c r="E239" s="256"/>
      <c r="F239" s="253"/>
      <c r="G239" s="254"/>
      <c r="H239" s="255"/>
      <c r="I239" s="202"/>
      <c r="J239" s="202"/>
    </row>
    <row r="240" spans="1:10" x14ac:dyDescent="0.4">
      <c r="A240" s="216" t="str">
        <f>IF(AND(ISTEXT(C240),'[1]Identif. projet &amp; instructions'!$B$7="non"),'[1]Identif. projet &amp; instructions'!$B$8,"")</f>
        <v/>
      </c>
      <c r="B240" s="216"/>
      <c r="C240" s="217"/>
      <c r="D240" s="256"/>
      <c r="E240" s="256"/>
      <c r="F240" s="253"/>
      <c r="G240" s="254"/>
      <c r="H240" s="255"/>
      <c r="I240" s="202"/>
      <c r="J240" s="202"/>
    </row>
    <row r="241" spans="1:10" x14ac:dyDescent="0.4">
      <c r="A241" s="216" t="str">
        <f>IF(AND(ISTEXT(C241),'[1]Identif. projet &amp; instructions'!$B$7="non"),'[1]Identif. projet &amp; instructions'!$B$8,"")</f>
        <v/>
      </c>
      <c r="B241" s="216"/>
      <c r="C241" s="217"/>
      <c r="D241" s="256"/>
      <c r="E241" s="256"/>
      <c r="F241" s="253"/>
      <c r="G241" s="254"/>
      <c r="H241" s="255"/>
      <c r="I241" s="202"/>
      <c r="J241" s="202"/>
    </row>
    <row r="242" spans="1:10" x14ac:dyDescent="0.4">
      <c r="A242" s="216" t="str">
        <f>IF(AND(ISTEXT(C242),'[1]Identif. projet &amp; instructions'!$B$7="non"),'[1]Identif. projet &amp; instructions'!$B$8,"")</f>
        <v/>
      </c>
      <c r="B242" s="216"/>
      <c r="C242" s="217"/>
      <c r="D242" s="256"/>
      <c r="E242" s="256"/>
      <c r="F242" s="253"/>
      <c r="G242" s="254"/>
      <c r="H242" s="255"/>
      <c r="I242" s="202"/>
      <c r="J242" s="202"/>
    </row>
    <row r="243" spans="1:10" x14ac:dyDescent="0.4">
      <c r="A243" s="216" t="str">
        <f>IF(AND(ISTEXT(C243),'[1]Identif. projet &amp; instructions'!$B$7="non"),'[1]Identif. projet &amp; instructions'!$B$8,"")</f>
        <v/>
      </c>
      <c r="B243" s="216"/>
      <c r="C243" s="217"/>
      <c r="D243" s="256"/>
      <c r="E243" s="256"/>
      <c r="F243" s="253"/>
      <c r="G243" s="254"/>
      <c r="H243" s="255"/>
      <c r="I243" s="202"/>
      <c r="J243" s="202"/>
    </row>
    <row r="244" spans="1:10" x14ac:dyDescent="0.4">
      <c r="A244" s="216" t="str">
        <f>IF(AND(ISTEXT(C244),'[1]Identif. projet &amp; instructions'!$B$7="non"),'[1]Identif. projet &amp; instructions'!$B$8,"")</f>
        <v/>
      </c>
      <c r="B244" s="216"/>
      <c r="C244" s="217"/>
      <c r="D244" s="256"/>
      <c r="E244" s="256"/>
      <c r="F244" s="253"/>
      <c r="G244" s="254"/>
      <c r="H244" s="255"/>
      <c r="I244" s="202"/>
      <c r="J244" s="202"/>
    </row>
    <row r="245" spans="1:10" x14ac:dyDescent="0.4">
      <c r="A245" s="216" t="str">
        <f>IF(AND(ISTEXT(C245),'[1]Identif. projet &amp; instructions'!$B$7="non"),'[1]Identif. projet &amp; instructions'!$B$8,"")</f>
        <v/>
      </c>
      <c r="B245" s="216"/>
      <c r="C245" s="217"/>
      <c r="D245" s="256"/>
      <c r="E245" s="256"/>
      <c r="F245" s="253"/>
      <c r="G245" s="254"/>
      <c r="H245" s="255"/>
      <c r="I245" s="202"/>
      <c r="J245" s="202"/>
    </row>
    <row r="246" spans="1:10" x14ac:dyDescent="0.4">
      <c r="A246" s="216" t="str">
        <f>IF(AND(ISTEXT(C246),'[1]Identif. projet &amp; instructions'!$B$7="non"),'[1]Identif. projet &amp; instructions'!$B$8,"")</f>
        <v/>
      </c>
      <c r="B246" s="216"/>
      <c r="C246" s="217"/>
      <c r="D246" s="256"/>
      <c r="E246" s="256"/>
      <c r="F246" s="253"/>
      <c r="G246" s="254"/>
      <c r="H246" s="255"/>
      <c r="I246" s="202"/>
      <c r="J246" s="202"/>
    </row>
    <row r="247" spans="1:10" x14ac:dyDescent="0.4">
      <c r="A247" s="216" t="str">
        <f>IF(AND(ISTEXT(C247),'[1]Identif. projet &amp; instructions'!$B$7="non"),'[1]Identif. projet &amp; instructions'!$B$8,"")</f>
        <v/>
      </c>
      <c r="B247" s="216"/>
      <c r="C247" s="217"/>
      <c r="D247" s="256"/>
      <c r="E247" s="256"/>
      <c r="F247" s="253"/>
      <c r="G247" s="254"/>
      <c r="H247" s="255"/>
      <c r="I247" s="202"/>
      <c r="J247" s="202"/>
    </row>
    <row r="248" spans="1:10" x14ac:dyDescent="0.4">
      <c r="A248" s="216" t="str">
        <f>IF(AND(ISTEXT(C248),'[1]Identif. projet &amp; instructions'!$B$7="non"),'[1]Identif. projet &amp; instructions'!$B$8,"")</f>
        <v/>
      </c>
      <c r="B248" s="216"/>
      <c r="C248" s="217"/>
      <c r="D248" s="256"/>
      <c r="E248" s="256"/>
      <c r="F248" s="253"/>
      <c r="G248" s="254"/>
      <c r="H248" s="255"/>
      <c r="I248" s="202"/>
      <c r="J248" s="202"/>
    </row>
    <row r="249" spans="1:10" x14ac:dyDescent="0.4">
      <c r="A249" s="216" t="str">
        <f>IF(AND(ISTEXT(C249),'[1]Identif. projet &amp; instructions'!$B$7="non"),'[1]Identif. projet &amp; instructions'!$B$8,"")</f>
        <v/>
      </c>
      <c r="B249" s="216"/>
      <c r="C249" s="217"/>
      <c r="D249" s="256"/>
      <c r="E249" s="256"/>
      <c r="F249" s="253"/>
      <c r="G249" s="254"/>
      <c r="H249" s="255"/>
      <c r="I249" s="202"/>
      <c r="J249" s="202"/>
    </row>
    <row r="250" spans="1:10" x14ac:dyDescent="0.4">
      <c r="A250" s="216" t="str">
        <f>IF(AND(ISTEXT(C250),'[1]Identif. projet &amp; instructions'!$B$7="non"),'[1]Identif. projet &amp; instructions'!$B$8,"")</f>
        <v/>
      </c>
      <c r="B250" s="216"/>
      <c r="C250" s="217"/>
      <c r="D250" s="256"/>
      <c r="E250" s="256"/>
      <c r="F250" s="253"/>
      <c r="G250" s="254"/>
      <c r="H250" s="255"/>
      <c r="I250" s="202"/>
      <c r="J250" s="202"/>
    </row>
    <row r="251" spans="1:10" x14ac:dyDescent="0.4">
      <c r="A251" s="216" t="str">
        <f>IF(AND(ISTEXT(C251),'[1]Identif. projet &amp; instructions'!$B$7="non"),'[1]Identif. projet &amp; instructions'!$B$8,"")</f>
        <v/>
      </c>
      <c r="B251" s="216"/>
      <c r="C251" s="217"/>
      <c r="D251" s="256"/>
      <c r="E251" s="256"/>
      <c r="F251" s="253"/>
      <c r="G251" s="254"/>
      <c r="H251" s="255"/>
      <c r="I251" s="202"/>
      <c r="J251" s="202"/>
    </row>
    <row r="252" spans="1:10" x14ac:dyDescent="0.4">
      <c r="A252" s="216" t="str">
        <f>IF(AND(ISTEXT(C252),'[1]Identif. projet &amp; instructions'!$B$7="non"),'[1]Identif. projet &amp; instructions'!$B$8,"")</f>
        <v/>
      </c>
      <c r="B252" s="216"/>
      <c r="C252" s="217"/>
      <c r="D252" s="256"/>
      <c r="E252" s="256"/>
      <c r="F252" s="253"/>
      <c r="G252" s="254"/>
      <c r="H252" s="255"/>
      <c r="I252" s="202"/>
      <c r="J252" s="202"/>
    </row>
    <row r="253" spans="1:10" x14ac:dyDescent="0.4">
      <c r="A253" s="216" t="str">
        <f>IF(AND(ISTEXT(C253),'[1]Identif. projet &amp; instructions'!$B$7="non"),'[1]Identif. projet &amp; instructions'!$B$8,"")</f>
        <v/>
      </c>
      <c r="B253" s="216"/>
      <c r="C253" s="217"/>
      <c r="D253" s="256"/>
      <c r="E253" s="256"/>
      <c r="F253" s="253"/>
      <c r="G253" s="254"/>
      <c r="H253" s="255"/>
      <c r="I253" s="202"/>
      <c r="J253" s="202"/>
    </row>
    <row r="254" spans="1:10" x14ac:dyDescent="0.4">
      <c r="A254" s="216" t="str">
        <f>IF(AND(ISTEXT(C254),'[1]Identif. projet &amp; instructions'!$B$7="non"),'[1]Identif. projet &amp; instructions'!$B$8,"")</f>
        <v/>
      </c>
      <c r="B254" s="216"/>
      <c r="C254" s="217"/>
      <c r="D254" s="256"/>
      <c r="E254" s="256"/>
      <c r="F254" s="253"/>
      <c r="G254" s="254"/>
      <c r="H254" s="255"/>
      <c r="I254" s="202"/>
      <c r="J254" s="202"/>
    </row>
    <row r="255" spans="1:10" x14ac:dyDescent="0.4">
      <c r="A255" s="216" t="str">
        <f>IF(AND(ISTEXT(C255),'[1]Identif. projet &amp; instructions'!$B$7="non"),'[1]Identif. projet &amp; instructions'!$B$8,"")</f>
        <v/>
      </c>
      <c r="B255" s="216"/>
      <c r="C255" s="217"/>
      <c r="D255" s="256"/>
      <c r="E255" s="256"/>
      <c r="F255" s="253"/>
      <c r="G255" s="254"/>
      <c r="H255" s="255"/>
      <c r="I255" s="202"/>
      <c r="J255" s="202"/>
    </row>
    <row r="256" spans="1:10" x14ac:dyDescent="0.4">
      <c r="A256" s="216" t="str">
        <f>IF(AND(ISTEXT(C256),'[1]Identif. projet &amp; instructions'!$B$7="non"),'[1]Identif. projet &amp; instructions'!$B$8,"")</f>
        <v/>
      </c>
      <c r="B256" s="216"/>
      <c r="C256" s="217"/>
      <c r="D256" s="256"/>
      <c r="E256" s="256"/>
      <c r="F256" s="253"/>
      <c r="G256" s="254"/>
      <c r="H256" s="255"/>
      <c r="I256" s="202"/>
      <c r="J256" s="202"/>
    </row>
    <row r="257" spans="1:10" x14ac:dyDescent="0.4">
      <c r="A257" s="216" t="str">
        <f>IF(AND(ISTEXT(C257),'[1]Identif. projet &amp; instructions'!$B$7="non"),'[1]Identif. projet &amp; instructions'!$B$8,"")</f>
        <v/>
      </c>
      <c r="B257" s="216"/>
      <c r="C257" s="217"/>
      <c r="D257" s="256"/>
      <c r="E257" s="256"/>
      <c r="F257" s="253"/>
      <c r="G257" s="254"/>
      <c r="H257" s="255"/>
      <c r="I257" s="202"/>
      <c r="J257" s="202"/>
    </row>
    <row r="258" spans="1:10" x14ac:dyDescent="0.4">
      <c r="A258" s="216" t="str">
        <f>IF(AND(ISTEXT(C258),'[1]Identif. projet &amp; instructions'!$B$7="non"),'[1]Identif. projet &amp; instructions'!$B$8,"")</f>
        <v/>
      </c>
      <c r="B258" s="216"/>
      <c r="C258" s="217"/>
      <c r="D258" s="256"/>
      <c r="E258" s="256"/>
      <c r="F258" s="253"/>
      <c r="G258" s="254"/>
      <c r="H258" s="255"/>
      <c r="I258" s="202"/>
      <c r="J258" s="202"/>
    </row>
    <row r="259" spans="1:10" x14ac:dyDescent="0.4">
      <c r="A259" s="216" t="str">
        <f>IF(AND(ISTEXT(C259),'[1]Identif. projet &amp; instructions'!$B$7="non"),'[1]Identif. projet &amp; instructions'!$B$8,"")</f>
        <v/>
      </c>
      <c r="B259" s="216"/>
      <c r="C259" s="217"/>
      <c r="D259" s="256"/>
      <c r="E259" s="256"/>
      <c r="F259" s="253"/>
      <c r="G259" s="254"/>
      <c r="H259" s="255"/>
      <c r="I259" s="202"/>
      <c r="J259" s="202"/>
    </row>
    <row r="260" spans="1:10" x14ac:dyDescent="0.4">
      <c r="A260" s="216" t="str">
        <f>IF(AND(ISTEXT(C260),'[1]Identif. projet &amp; instructions'!$B$7="non"),'[1]Identif. projet &amp; instructions'!$B$8,"")</f>
        <v/>
      </c>
      <c r="B260" s="216"/>
      <c r="C260" s="217"/>
      <c r="D260" s="256"/>
      <c r="E260" s="256"/>
      <c r="F260" s="253"/>
      <c r="G260" s="254"/>
      <c r="H260" s="255"/>
      <c r="I260" s="202"/>
      <c r="J260" s="202"/>
    </row>
    <row r="261" spans="1:10" x14ac:dyDescent="0.4">
      <c r="A261" s="216" t="str">
        <f>IF(AND(ISTEXT(C261),'[1]Identif. projet &amp; instructions'!$B$7="non"),'[1]Identif. projet &amp; instructions'!$B$8,"")</f>
        <v/>
      </c>
      <c r="B261" s="216"/>
      <c r="C261" s="217"/>
      <c r="D261" s="256"/>
      <c r="E261" s="256"/>
      <c r="F261" s="253"/>
      <c r="G261" s="254"/>
      <c r="H261" s="255"/>
      <c r="I261" s="202"/>
      <c r="J261" s="202"/>
    </row>
    <row r="262" spans="1:10" x14ac:dyDescent="0.4">
      <c r="A262" s="216" t="str">
        <f>IF(AND(ISTEXT(C262),'[1]Identif. projet &amp; instructions'!$B$7="non"),'[1]Identif. projet &amp; instructions'!$B$8,"")</f>
        <v/>
      </c>
      <c r="B262" s="216"/>
      <c r="C262" s="217"/>
      <c r="D262" s="256"/>
      <c r="E262" s="256"/>
      <c r="F262" s="253"/>
      <c r="G262" s="254"/>
      <c r="H262" s="255"/>
      <c r="I262" s="202"/>
      <c r="J262" s="202"/>
    </row>
    <row r="263" spans="1:10" x14ac:dyDescent="0.4">
      <c r="A263" s="216" t="str">
        <f>IF(AND(ISTEXT(C263),'[1]Identif. projet &amp; instructions'!$B$7="non"),'[1]Identif. projet &amp; instructions'!$B$8,"")</f>
        <v/>
      </c>
      <c r="B263" s="216"/>
      <c r="C263" s="217"/>
      <c r="D263" s="256"/>
      <c r="E263" s="256"/>
      <c r="F263" s="253"/>
      <c r="G263" s="254"/>
      <c r="H263" s="255"/>
      <c r="I263" s="202"/>
      <c r="J263" s="202"/>
    </row>
    <row r="264" spans="1:10" x14ac:dyDescent="0.4">
      <c r="A264" s="216" t="str">
        <f>IF(AND(ISTEXT(C264),'[1]Identif. projet &amp; instructions'!$B$7="non"),'[1]Identif. projet &amp; instructions'!$B$8,"")</f>
        <v/>
      </c>
      <c r="B264" s="216"/>
      <c r="C264" s="217"/>
      <c r="D264" s="256"/>
      <c r="E264" s="256"/>
      <c r="F264" s="253"/>
      <c r="G264" s="254"/>
      <c r="H264" s="255"/>
      <c r="I264" s="202"/>
      <c r="J264" s="202"/>
    </row>
    <row r="265" spans="1:10" x14ac:dyDescent="0.4">
      <c r="A265" s="216" t="str">
        <f>IF(AND(ISTEXT(C265),'[1]Identif. projet &amp; instructions'!$B$7="non"),'[1]Identif. projet &amp; instructions'!$B$8,"")</f>
        <v/>
      </c>
      <c r="B265" s="216"/>
      <c r="C265" s="217"/>
      <c r="D265" s="256"/>
      <c r="E265" s="256"/>
      <c r="F265" s="253"/>
      <c r="G265" s="254"/>
      <c r="H265" s="255"/>
      <c r="I265" s="202"/>
      <c r="J265" s="202"/>
    </row>
    <row r="266" spans="1:10" x14ac:dyDescent="0.4">
      <c r="A266" s="216" t="str">
        <f>IF(AND(ISTEXT(C266),'[1]Identif. projet &amp; instructions'!$B$7="non"),'[1]Identif. projet &amp; instructions'!$B$8,"")</f>
        <v/>
      </c>
      <c r="B266" s="216"/>
      <c r="C266" s="217"/>
      <c r="D266" s="256"/>
      <c r="E266" s="256"/>
      <c r="F266" s="253"/>
      <c r="G266" s="254"/>
      <c r="H266" s="255"/>
      <c r="I266" s="202"/>
      <c r="J266" s="202"/>
    </row>
    <row r="267" spans="1:10" x14ac:dyDescent="0.4">
      <c r="A267" s="216" t="str">
        <f>IF(AND(ISTEXT(C267),'[1]Identif. projet &amp; instructions'!$B$7="non"),'[1]Identif. projet &amp; instructions'!$B$8,"")</f>
        <v/>
      </c>
      <c r="B267" s="216"/>
      <c r="C267" s="217"/>
      <c r="D267" s="256"/>
      <c r="E267" s="256"/>
      <c r="F267" s="253"/>
      <c r="G267" s="254"/>
      <c r="H267" s="255"/>
      <c r="I267" s="202"/>
      <c r="J267" s="202"/>
    </row>
    <row r="268" spans="1:10" x14ac:dyDescent="0.4">
      <c r="A268" s="216" t="str">
        <f>IF(AND(ISTEXT(C268),'[1]Identif. projet &amp; instructions'!$B$7="non"),'[1]Identif. projet &amp; instructions'!$B$8,"")</f>
        <v/>
      </c>
      <c r="B268" s="216"/>
      <c r="C268" s="217"/>
      <c r="D268" s="256"/>
      <c r="E268" s="256"/>
      <c r="F268" s="253"/>
      <c r="G268" s="254"/>
      <c r="H268" s="255"/>
      <c r="I268" s="202"/>
      <c r="J268" s="202"/>
    </row>
    <row r="269" spans="1:10" x14ac:dyDescent="0.4">
      <c r="A269" s="216" t="str">
        <f>IF(AND(ISTEXT(C269),'[1]Identif. projet &amp; instructions'!$B$7="non"),'[1]Identif. projet &amp; instructions'!$B$8,"")</f>
        <v/>
      </c>
      <c r="B269" s="216"/>
      <c r="C269" s="217"/>
      <c r="D269" s="256"/>
      <c r="E269" s="256"/>
      <c r="F269" s="253"/>
      <c r="G269" s="254"/>
      <c r="H269" s="255"/>
      <c r="I269" s="202"/>
      <c r="J269" s="202"/>
    </row>
    <row r="270" spans="1:10" x14ac:dyDescent="0.4">
      <c r="A270" s="216" t="str">
        <f>IF(AND(ISTEXT(C270),'[1]Identif. projet &amp; instructions'!$B$7="non"),'[1]Identif. projet &amp; instructions'!$B$8,"")</f>
        <v/>
      </c>
      <c r="B270" s="216"/>
      <c r="C270" s="217"/>
      <c r="D270" s="256"/>
      <c r="E270" s="256"/>
      <c r="F270" s="253"/>
      <c r="G270" s="254"/>
      <c r="H270" s="255"/>
      <c r="I270" s="202"/>
      <c r="J270" s="202"/>
    </row>
    <row r="271" spans="1:10" x14ac:dyDescent="0.4">
      <c r="A271" s="216" t="str">
        <f>IF(AND(ISTEXT(C271),'[1]Identif. projet &amp; instructions'!$B$7="non"),'[1]Identif. projet &amp; instructions'!$B$8,"")</f>
        <v/>
      </c>
      <c r="B271" s="216"/>
      <c r="C271" s="217"/>
      <c r="D271" s="256"/>
      <c r="E271" s="256"/>
      <c r="F271" s="253"/>
      <c r="G271" s="254"/>
      <c r="H271" s="255"/>
      <c r="I271" s="202"/>
      <c r="J271" s="202"/>
    </row>
    <row r="272" spans="1:10" x14ac:dyDescent="0.4">
      <c r="A272" s="216" t="str">
        <f>IF(AND(ISTEXT(C272),'[1]Identif. projet &amp; instructions'!$B$7="non"),'[1]Identif. projet &amp; instructions'!$B$8,"")</f>
        <v/>
      </c>
      <c r="B272" s="216"/>
      <c r="C272" s="217"/>
      <c r="D272" s="256"/>
      <c r="E272" s="256"/>
      <c r="F272" s="253"/>
      <c r="G272" s="254"/>
      <c r="H272" s="255"/>
      <c r="I272" s="202"/>
      <c r="J272" s="202"/>
    </row>
    <row r="273" spans="1:10" x14ac:dyDescent="0.4">
      <c r="A273" s="216" t="str">
        <f>IF(AND(ISTEXT(C273),'[1]Identif. projet &amp; instructions'!$B$7="non"),'[1]Identif. projet &amp; instructions'!$B$8,"")</f>
        <v/>
      </c>
      <c r="B273" s="216"/>
      <c r="C273" s="217"/>
      <c r="D273" s="256"/>
      <c r="E273" s="256"/>
      <c r="F273" s="253"/>
      <c r="G273" s="254"/>
      <c r="H273" s="255"/>
      <c r="I273" s="202"/>
      <c r="J273" s="202"/>
    </row>
    <row r="274" spans="1:10" x14ac:dyDescent="0.4">
      <c r="A274" s="216" t="str">
        <f>IF(AND(ISTEXT(C274),'[1]Identif. projet &amp; instructions'!$B$7="non"),'[1]Identif. projet &amp; instructions'!$B$8,"")</f>
        <v/>
      </c>
      <c r="B274" s="216"/>
      <c r="C274" s="217"/>
      <c r="D274" s="256"/>
      <c r="E274" s="256"/>
      <c r="F274" s="253"/>
      <c r="G274" s="254"/>
      <c r="H274" s="255"/>
      <c r="I274" s="202"/>
      <c r="J274" s="202"/>
    </row>
    <row r="275" spans="1:10" x14ac:dyDescent="0.4">
      <c r="A275" s="216" t="str">
        <f>IF(AND(ISTEXT(C275),'[1]Identif. projet &amp; instructions'!$B$7="non"),'[1]Identif. projet &amp; instructions'!$B$8,"")</f>
        <v/>
      </c>
      <c r="B275" s="216"/>
      <c r="C275" s="217"/>
      <c r="D275" s="256"/>
      <c r="E275" s="256"/>
      <c r="F275" s="253"/>
      <c r="G275" s="254"/>
      <c r="H275" s="255"/>
      <c r="I275" s="202"/>
      <c r="J275" s="202"/>
    </row>
    <row r="276" spans="1:10" x14ac:dyDescent="0.4">
      <c r="A276" s="216" t="str">
        <f>IF(AND(ISTEXT(C276),'[1]Identif. projet &amp; instructions'!$B$7="non"),'[1]Identif. projet &amp; instructions'!$B$8,"")</f>
        <v/>
      </c>
      <c r="B276" s="216"/>
      <c r="C276" s="217"/>
      <c r="D276" s="256"/>
      <c r="E276" s="256"/>
      <c r="F276" s="253"/>
      <c r="G276" s="254"/>
      <c r="H276" s="255"/>
      <c r="I276" s="202"/>
      <c r="J276" s="202"/>
    </row>
    <row r="277" spans="1:10" x14ac:dyDescent="0.4">
      <c r="A277" s="216" t="str">
        <f>IF(AND(ISTEXT(C277),'[1]Identif. projet &amp; instructions'!$B$7="non"),'[1]Identif. projet &amp; instructions'!$B$8,"")</f>
        <v/>
      </c>
      <c r="B277" s="216"/>
      <c r="C277" s="217"/>
      <c r="D277" s="256"/>
      <c r="E277" s="256"/>
      <c r="F277" s="253"/>
      <c r="G277" s="254"/>
      <c r="H277" s="255"/>
      <c r="I277" s="202"/>
      <c r="J277" s="202"/>
    </row>
    <row r="278" spans="1:10" x14ac:dyDescent="0.4">
      <c r="A278" s="216" t="str">
        <f>IF(AND(ISTEXT(C278),'[1]Identif. projet &amp; instructions'!$B$7="non"),'[1]Identif. projet &amp; instructions'!$B$8,"")</f>
        <v/>
      </c>
      <c r="B278" s="216"/>
      <c r="C278" s="217"/>
      <c r="D278" s="256"/>
      <c r="E278" s="256"/>
      <c r="F278" s="253"/>
      <c r="G278" s="254"/>
      <c r="H278" s="255"/>
      <c r="I278" s="202"/>
      <c r="J278" s="202"/>
    </row>
    <row r="279" spans="1:10" x14ac:dyDescent="0.4">
      <c r="A279" s="216" t="str">
        <f>IF(AND(ISTEXT(C279),'[1]Identif. projet &amp; instructions'!$B$7="non"),'[1]Identif. projet &amp; instructions'!$B$8,"")</f>
        <v/>
      </c>
      <c r="B279" s="216"/>
      <c r="C279" s="217"/>
      <c r="D279" s="256"/>
      <c r="E279" s="256"/>
      <c r="F279" s="253"/>
      <c r="G279" s="254"/>
      <c r="H279" s="255"/>
      <c r="I279" s="202"/>
      <c r="J279" s="202"/>
    </row>
    <row r="280" spans="1:10" x14ac:dyDescent="0.4">
      <c r="A280" s="216" t="str">
        <f>IF(AND(ISTEXT(C280),'[1]Identif. projet &amp; instructions'!$B$7="non"),'[1]Identif. projet &amp; instructions'!$B$8,"")</f>
        <v/>
      </c>
      <c r="B280" s="216"/>
      <c r="C280" s="217"/>
      <c r="D280" s="256"/>
      <c r="E280" s="256"/>
      <c r="F280" s="253"/>
      <c r="G280" s="254"/>
      <c r="H280" s="255"/>
      <c r="I280" s="202"/>
      <c r="J280" s="202"/>
    </row>
    <row r="281" spans="1:10" x14ac:dyDescent="0.4">
      <c r="A281" s="216" t="str">
        <f>IF(AND(ISTEXT(C281),'[1]Identif. projet &amp; instructions'!$B$7="non"),'[1]Identif. projet &amp; instructions'!$B$8,"")</f>
        <v/>
      </c>
      <c r="B281" s="216"/>
      <c r="C281" s="217"/>
      <c r="D281" s="256"/>
      <c r="E281" s="256"/>
      <c r="F281" s="253"/>
      <c r="G281" s="254"/>
      <c r="H281" s="255"/>
      <c r="I281" s="202"/>
      <c r="J281" s="202"/>
    </row>
    <row r="282" spans="1:10" x14ac:dyDescent="0.4">
      <c r="A282" s="216" t="str">
        <f>IF(AND(ISTEXT(C282),'[1]Identif. projet &amp; instructions'!$B$7="non"),'[1]Identif. projet &amp; instructions'!$B$8,"")</f>
        <v/>
      </c>
      <c r="B282" s="216"/>
      <c r="C282" s="217"/>
      <c r="D282" s="256"/>
      <c r="E282" s="256"/>
      <c r="F282" s="253"/>
      <c r="G282" s="254"/>
      <c r="H282" s="255"/>
      <c r="I282" s="202"/>
      <c r="J282" s="202"/>
    </row>
    <row r="283" spans="1:10" x14ac:dyDescent="0.4">
      <c r="A283" s="216" t="str">
        <f>IF(AND(ISTEXT(C283),'[1]Identif. projet &amp; instructions'!$B$7="non"),'[1]Identif. projet &amp; instructions'!$B$8,"")</f>
        <v/>
      </c>
      <c r="B283" s="216"/>
      <c r="C283" s="217"/>
      <c r="D283" s="256"/>
      <c r="E283" s="256"/>
      <c r="F283" s="253"/>
      <c r="G283" s="254"/>
      <c r="H283" s="255"/>
      <c r="I283" s="202"/>
      <c r="J283" s="202"/>
    </row>
    <row r="284" spans="1:10" x14ac:dyDescent="0.4">
      <c r="A284" s="216" t="str">
        <f>IF(AND(ISTEXT(C284),'[1]Identif. projet &amp; instructions'!$B$7="non"),'[1]Identif. projet &amp; instructions'!$B$8,"")</f>
        <v/>
      </c>
      <c r="B284" s="216"/>
      <c r="C284" s="217"/>
      <c r="D284" s="256"/>
      <c r="E284" s="256"/>
      <c r="F284" s="253"/>
      <c r="G284" s="254"/>
      <c r="H284" s="255"/>
      <c r="I284" s="202"/>
      <c r="J284" s="202"/>
    </row>
    <row r="285" spans="1:10" x14ac:dyDescent="0.4">
      <c r="A285" s="216" t="str">
        <f>IF(AND(ISTEXT(C285),'[1]Identif. projet &amp; instructions'!$B$7="non"),'[1]Identif. projet &amp; instructions'!$B$8,"")</f>
        <v/>
      </c>
      <c r="B285" s="216"/>
      <c r="C285" s="217"/>
      <c r="D285" s="256"/>
      <c r="E285" s="256"/>
      <c r="F285" s="253"/>
      <c r="G285" s="254"/>
      <c r="H285" s="255"/>
      <c r="I285" s="202"/>
      <c r="J285" s="202"/>
    </row>
    <row r="286" spans="1:10" x14ac:dyDescent="0.4">
      <c r="A286" s="216" t="str">
        <f>IF(AND(ISTEXT(C286),'[1]Identif. projet &amp; instructions'!$B$7="non"),'[1]Identif. projet &amp; instructions'!$B$8,"")</f>
        <v/>
      </c>
      <c r="B286" s="216"/>
      <c r="C286" s="217"/>
      <c r="D286" s="256"/>
      <c r="E286" s="256"/>
      <c r="F286" s="253"/>
      <c r="G286" s="254"/>
      <c r="H286" s="255"/>
      <c r="I286" s="202"/>
      <c r="J286" s="202"/>
    </row>
    <row r="287" spans="1:10" x14ac:dyDescent="0.4">
      <c r="A287" s="216" t="str">
        <f>IF(AND(ISTEXT(C287),'[1]Identif. projet &amp; instructions'!$B$7="non"),'[1]Identif. projet &amp; instructions'!$B$8,"")</f>
        <v/>
      </c>
      <c r="B287" s="216"/>
      <c r="C287" s="217"/>
      <c r="D287" s="256"/>
      <c r="E287" s="256"/>
      <c r="F287" s="253"/>
      <c r="G287" s="254"/>
      <c r="H287" s="255"/>
      <c r="I287" s="202"/>
      <c r="J287" s="202"/>
    </row>
    <row r="288" spans="1:10" x14ac:dyDescent="0.4">
      <c r="A288" s="216" t="str">
        <f>IF(AND(ISTEXT(C288),'[1]Identif. projet &amp; instructions'!$B$7="non"),'[1]Identif. projet &amp; instructions'!$B$8,"")</f>
        <v/>
      </c>
      <c r="B288" s="216"/>
      <c r="C288" s="217"/>
      <c r="D288" s="256"/>
      <c r="E288" s="256"/>
      <c r="F288" s="253"/>
      <c r="G288" s="254"/>
      <c r="H288" s="255"/>
      <c r="I288" s="202"/>
      <c r="J288" s="202"/>
    </row>
    <row r="289" spans="1:10" x14ac:dyDescent="0.4">
      <c r="A289" s="216" t="str">
        <f>IF(AND(ISTEXT(C289),'[1]Identif. projet &amp; instructions'!$B$7="non"),'[1]Identif. projet &amp; instructions'!$B$8,"")</f>
        <v/>
      </c>
      <c r="B289" s="216"/>
      <c r="C289" s="217"/>
      <c r="D289" s="256"/>
      <c r="E289" s="256"/>
      <c r="F289" s="253"/>
      <c r="G289" s="254"/>
      <c r="H289" s="255"/>
      <c r="I289" s="202"/>
      <c r="J289" s="202"/>
    </row>
    <row r="290" spans="1:10" x14ac:dyDescent="0.4">
      <c r="A290" s="216" t="str">
        <f>IF(AND(ISTEXT(C290),'[1]Identif. projet &amp; instructions'!$B$7="non"),'[1]Identif. projet &amp; instructions'!$B$8,"")</f>
        <v/>
      </c>
      <c r="B290" s="216"/>
      <c r="C290" s="217"/>
      <c r="D290" s="256"/>
      <c r="E290" s="256"/>
      <c r="F290" s="253"/>
      <c r="G290" s="254"/>
      <c r="H290" s="255"/>
      <c r="I290" s="202"/>
      <c r="J290" s="202"/>
    </row>
    <row r="291" spans="1:10" x14ac:dyDescent="0.4">
      <c r="A291" s="216" t="str">
        <f>IF(AND(ISTEXT(C291),'[1]Identif. projet &amp; instructions'!$B$7="non"),'[1]Identif. projet &amp; instructions'!$B$8,"")</f>
        <v/>
      </c>
      <c r="B291" s="216"/>
      <c r="C291" s="217"/>
      <c r="D291" s="256"/>
      <c r="E291" s="256"/>
      <c r="F291" s="253"/>
      <c r="G291" s="254"/>
      <c r="H291" s="255"/>
      <c r="I291" s="202"/>
      <c r="J291" s="202"/>
    </row>
    <row r="292" spans="1:10" x14ac:dyDescent="0.4">
      <c r="A292" s="216" t="str">
        <f>IF(AND(ISTEXT(C292),'[1]Identif. projet &amp; instructions'!$B$7="non"),'[1]Identif. projet &amp; instructions'!$B$8,"")</f>
        <v/>
      </c>
      <c r="B292" s="216"/>
      <c r="C292" s="217"/>
      <c r="D292" s="256"/>
      <c r="E292" s="256"/>
      <c r="F292" s="253"/>
      <c r="G292" s="254"/>
      <c r="H292" s="255"/>
      <c r="I292" s="202"/>
      <c r="J292" s="202"/>
    </row>
    <row r="293" spans="1:10" x14ac:dyDescent="0.4">
      <c r="A293" s="216" t="str">
        <f>IF(AND(ISTEXT(C293),'[1]Identif. projet &amp; instructions'!$B$7="non"),'[1]Identif. projet &amp; instructions'!$B$8,"")</f>
        <v/>
      </c>
      <c r="B293" s="216"/>
      <c r="C293" s="217"/>
      <c r="D293" s="256"/>
      <c r="E293" s="256"/>
      <c r="F293" s="253"/>
      <c r="G293" s="254"/>
      <c r="H293" s="255"/>
      <c r="I293" s="202"/>
      <c r="J293" s="202"/>
    </row>
    <row r="294" spans="1:10" x14ac:dyDescent="0.4">
      <c r="A294" s="216" t="str">
        <f>IF(AND(ISTEXT(C294),'[1]Identif. projet &amp; instructions'!$B$7="non"),'[1]Identif. projet &amp; instructions'!$B$8,"")</f>
        <v/>
      </c>
      <c r="B294" s="216"/>
      <c r="C294" s="217"/>
      <c r="D294" s="256"/>
      <c r="E294" s="256"/>
      <c r="F294" s="253"/>
      <c r="G294" s="254"/>
      <c r="H294" s="255"/>
      <c r="I294" s="202"/>
      <c r="J294" s="202"/>
    </row>
    <row r="295" spans="1:10" x14ac:dyDescent="0.4">
      <c r="A295" s="216" t="str">
        <f>IF(AND(ISTEXT(C295),'[1]Identif. projet &amp; instructions'!$B$7="non"),'[1]Identif. projet &amp; instructions'!$B$8,"")</f>
        <v/>
      </c>
      <c r="B295" s="216"/>
      <c r="C295" s="217"/>
      <c r="D295" s="256"/>
      <c r="E295" s="256"/>
      <c r="F295" s="253"/>
      <c r="G295" s="254"/>
      <c r="H295" s="255"/>
      <c r="I295" s="202"/>
      <c r="J295" s="202"/>
    </row>
    <row r="296" spans="1:10" x14ac:dyDescent="0.4">
      <c r="A296" s="216" t="str">
        <f>IF(AND(ISTEXT(C296),'[1]Identif. projet &amp; instructions'!$B$7="non"),'[1]Identif. projet &amp; instructions'!$B$8,"")</f>
        <v/>
      </c>
      <c r="B296" s="216"/>
      <c r="C296" s="217"/>
      <c r="D296" s="256"/>
      <c r="E296" s="256"/>
      <c r="F296" s="253"/>
      <c r="G296" s="254"/>
      <c r="H296" s="255"/>
      <c r="I296" s="202"/>
      <c r="J296" s="202"/>
    </row>
    <row r="297" spans="1:10" x14ac:dyDescent="0.4">
      <c r="A297" s="216" t="str">
        <f>IF(AND(ISTEXT(C297),'[1]Identif. projet &amp; instructions'!$B$7="non"),'[1]Identif. projet &amp; instructions'!$B$8,"")</f>
        <v/>
      </c>
      <c r="B297" s="216"/>
      <c r="C297" s="217"/>
      <c r="D297" s="256"/>
      <c r="E297" s="256"/>
      <c r="F297" s="253"/>
      <c r="G297" s="254"/>
      <c r="H297" s="255"/>
      <c r="I297" s="202"/>
      <c r="J297" s="202"/>
    </row>
    <row r="298" spans="1:10" x14ac:dyDescent="0.4">
      <c r="A298" s="216" t="str">
        <f>IF(AND(ISTEXT(C298),'[1]Identif. projet &amp; instructions'!$B$7="non"),'[1]Identif. projet &amp; instructions'!$B$8,"")</f>
        <v/>
      </c>
      <c r="B298" s="216"/>
      <c r="C298" s="217"/>
      <c r="D298" s="256"/>
      <c r="E298" s="256"/>
      <c r="F298" s="253"/>
      <c r="G298" s="254"/>
      <c r="H298" s="255"/>
      <c r="I298" s="202"/>
      <c r="J298" s="202"/>
    </row>
    <row r="299" spans="1:10" x14ac:dyDescent="0.4">
      <c r="A299" s="216" t="str">
        <f>IF(AND(ISTEXT(C299),'[1]Identif. projet &amp; instructions'!$B$7="non"),'[1]Identif. projet &amp; instructions'!$B$8,"")</f>
        <v/>
      </c>
      <c r="B299" s="216"/>
      <c r="C299" s="217"/>
      <c r="D299" s="256"/>
      <c r="E299" s="256"/>
      <c r="F299" s="253"/>
      <c r="G299" s="254"/>
      <c r="H299" s="255"/>
      <c r="I299" s="202"/>
      <c r="J299" s="202"/>
    </row>
    <row r="300" spans="1:10" x14ac:dyDescent="0.4">
      <c r="A300" s="216" t="str">
        <f>IF(AND(ISTEXT(C300),'[1]Identif. projet &amp; instructions'!$B$7="non"),'[1]Identif. projet &amp; instructions'!$B$8,"")</f>
        <v/>
      </c>
      <c r="B300" s="216"/>
      <c r="C300" s="217"/>
      <c r="D300" s="256"/>
      <c r="E300" s="256"/>
      <c r="F300" s="253"/>
      <c r="G300" s="254"/>
      <c r="H300" s="255"/>
      <c r="I300" s="202"/>
      <c r="J300" s="202"/>
    </row>
    <row r="301" spans="1:10" x14ac:dyDescent="0.4">
      <c r="A301" s="216" t="str">
        <f>IF(AND(ISTEXT(C301),'[1]Identif. projet &amp; instructions'!$B$7="non"),'[1]Identif. projet &amp; instructions'!$B$8,"")</f>
        <v/>
      </c>
      <c r="B301" s="216"/>
      <c r="C301" s="217"/>
      <c r="D301" s="256"/>
      <c r="E301" s="256"/>
      <c r="F301" s="253"/>
      <c r="G301" s="254"/>
      <c r="H301" s="255"/>
      <c r="I301" s="202"/>
      <c r="J301" s="202"/>
    </row>
    <row r="302" spans="1:10" x14ac:dyDescent="0.4">
      <c r="A302" s="216" t="str">
        <f>IF(AND(ISTEXT(C302),'[1]Identif. projet &amp; instructions'!$B$7="non"),'[1]Identif. projet &amp; instructions'!$B$8,"")</f>
        <v/>
      </c>
      <c r="B302" s="216"/>
      <c r="C302" s="217"/>
      <c r="D302" s="256"/>
      <c r="E302" s="256"/>
      <c r="F302" s="253"/>
      <c r="G302" s="254"/>
      <c r="H302" s="255"/>
      <c r="I302" s="202"/>
      <c r="J302" s="202"/>
    </row>
    <row r="303" spans="1:10" x14ac:dyDescent="0.4">
      <c r="A303" s="216" t="str">
        <f>IF(AND(ISTEXT(C303),'[1]Identif. projet &amp; instructions'!$B$7="non"),'[1]Identif. projet &amp; instructions'!$B$8,"")</f>
        <v/>
      </c>
      <c r="B303" s="216"/>
      <c r="C303" s="217"/>
      <c r="D303" s="256"/>
      <c r="E303" s="256"/>
      <c r="F303" s="253"/>
      <c r="G303" s="254"/>
      <c r="H303" s="255"/>
      <c r="I303" s="202"/>
      <c r="J303" s="202"/>
    </row>
    <row r="304" spans="1:10" x14ac:dyDescent="0.4">
      <c r="A304" s="216" t="str">
        <f>IF(AND(ISTEXT(C304),'[1]Identif. projet &amp; instructions'!$B$7="non"),'[1]Identif. projet &amp; instructions'!$B$8,"")</f>
        <v/>
      </c>
      <c r="B304" s="216"/>
      <c r="C304" s="217"/>
      <c r="D304" s="256"/>
      <c r="E304" s="256"/>
      <c r="F304" s="253"/>
      <c r="G304" s="254"/>
      <c r="H304" s="255"/>
      <c r="I304" s="202"/>
      <c r="J304" s="202"/>
    </row>
    <row r="305" spans="1:10" x14ac:dyDescent="0.4">
      <c r="A305" s="216" t="str">
        <f>IF(AND(ISTEXT(C305),'[1]Identif. projet &amp; instructions'!$B$7="non"),'[1]Identif. projet &amp; instructions'!$B$8,"")</f>
        <v/>
      </c>
      <c r="B305" s="216"/>
      <c r="C305" s="217"/>
      <c r="D305" s="256"/>
      <c r="E305" s="256"/>
      <c r="F305" s="253"/>
      <c r="G305" s="254"/>
      <c r="H305" s="255"/>
      <c r="I305" s="202"/>
      <c r="J305" s="202"/>
    </row>
    <row r="306" spans="1:10" x14ac:dyDescent="0.4">
      <c r="A306" s="216" t="str">
        <f>IF(AND(ISTEXT(C306),'[1]Identif. projet &amp; instructions'!$B$7="non"),'[1]Identif. projet &amp; instructions'!$B$8,"")</f>
        <v/>
      </c>
      <c r="B306" s="216"/>
      <c r="C306" s="217"/>
      <c r="D306" s="256"/>
      <c r="E306" s="256"/>
      <c r="F306" s="253"/>
      <c r="G306" s="254"/>
      <c r="H306" s="255"/>
      <c r="I306" s="202"/>
      <c r="J306" s="202"/>
    </row>
    <row r="307" spans="1:10" x14ac:dyDescent="0.4">
      <c r="A307" s="216" t="str">
        <f>IF(AND(ISTEXT(C307),'[1]Identif. projet &amp; instructions'!$B$7="non"),'[1]Identif. projet &amp; instructions'!$B$8,"")</f>
        <v/>
      </c>
      <c r="B307" s="216"/>
      <c r="C307" s="217"/>
      <c r="D307" s="256"/>
      <c r="E307" s="256"/>
      <c r="F307" s="253"/>
      <c r="G307" s="254"/>
      <c r="H307" s="255"/>
      <c r="I307" s="202"/>
      <c r="J307" s="202"/>
    </row>
    <row r="308" spans="1:10" x14ac:dyDescent="0.4">
      <c r="A308" s="216" t="str">
        <f>IF(AND(ISTEXT(C308),'[1]Identif. projet &amp; instructions'!$B$7="non"),'[1]Identif. projet &amp; instructions'!$B$8,"")</f>
        <v/>
      </c>
      <c r="B308" s="216"/>
      <c r="C308" s="217"/>
      <c r="D308" s="256"/>
      <c r="E308" s="256"/>
      <c r="F308" s="253"/>
      <c r="G308" s="254"/>
      <c r="H308" s="255"/>
      <c r="I308" s="202"/>
      <c r="J308" s="202"/>
    </row>
    <row r="309" spans="1:10" x14ac:dyDescent="0.4">
      <c r="A309" s="216" t="str">
        <f>IF(AND(ISTEXT(C309),'[1]Identif. projet &amp; instructions'!$B$7="non"),'[1]Identif. projet &amp; instructions'!$B$8,"")</f>
        <v/>
      </c>
      <c r="B309" s="216"/>
      <c r="C309" s="217"/>
      <c r="D309" s="256"/>
      <c r="E309" s="256"/>
      <c r="F309" s="253"/>
      <c r="G309" s="254"/>
      <c r="H309" s="255"/>
      <c r="I309" s="202"/>
      <c r="J309" s="202"/>
    </row>
    <row r="310" spans="1:10" x14ac:dyDescent="0.4">
      <c r="A310" s="216" t="str">
        <f>IF(AND(ISTEXT(C310),'[1]Identif. projet &amp; instructions'!$B$7="non"),'[1]Identif. projet &amp; instructions'!$B$8,"")</f>
        <v/>
      </c>
      <c r="B310" s="216"/>
      <c r="C310" s="217"/>
      <c r="D310" s="256"/>
      <c r="E310" s="256"/>
      <c r="F310" s="253"/>
      <c r="G310" s="254"/>
      <c r="H310" s="255"/>
      <c r="I310" s="202"/>
      <c r="J310" s="202"/>
    </row>
    <row r="311" spans="1:10" x14ac:dyDescent="0.4">
      <c r="A311" s="216" t="str">
        <f>IF(AND(ISTEXT(C311),'[1]Identif. projet &amp; instructions'!$B$7="non"),'[1]Identif. projet &amp; instructions'!$B$8,"")</f>
        <v/>
      </c>
      <c r="B311" s="216"/>
      <c r="C311" s="217"/>
      <c r="D311" s="256"/>
      <c r="E311" s="256"/>
      <c r="F311" s="253"/>
      <c r="G311" s="254"/>
      <c r="H311" s="255"/>
      <c r="I311" s="202"/>
      <c r="J311" s="202"/>
    </row>
    <row r="312" spans="1:10" x14ac:dyDescent="0.4">
      <c r="A312" s="216" t="str">
        <f>IF(AND(ISTEXT(C312),'[1]Identif. projet &amp; instructions'!$B$7="non"),'[1]Identif. projet &amp; instructions'!$B$8,"")</f>
        <v/>
      </c>
      <c r="B312" s="216"/>
      <c r="C312" s="217"/>
      <c r="D312" s="256"/>
      <c r="E312" s="256"/>
      <c r="F312" s="253"/>
      <c r="G312" s="254"/>
      <c r="H312" s="255"/>
      <c r="I312" s="202"/>
      <c r="J312" s="202"/>
    </row>
    <row r="313" spans="1:10" x14ac:dyDescent="0.4">
      <c r="A313" s="216" t="str">
        <f>IF(AND(ISTEXT(C313),'[1]Identif. projet &amp; instructions'!$B$7="non"),'[1]Identif. projet &amp; instructions'!$B$8,"")</f>
        <v/>
      </c>
      <c r="B313" s="216"/>
      <c r="C313" s="217"/>
      <c r="D313" s="256"/>
      <c r="E313" s="256"/>
      <c r="F313" s="253"/>
      <c r="G313" s="254"/>
      <c r="H313" s="255"/>
      <c r="I313" s="202"/>
      <c r="J313" s="202"/>
    </row>
    <row r="314" spans="1:10" x14ac:dyDescent="0.4">
      <c r="A314" s="216" t="str">
        <f>IF(AND(ISTEXT(C314),'[1]Identif. projet &amp; instructions'!$B$7="non"),'[1]Identif. projet &amp; instructions'!$B$8,"")</f>
        <v/>
      </c>
      <c r="B314" s="216"/>
      <c r="C314" s="217"/>
      <c r="D314" s="256"/>
      <c r="E314" s="256"/>
      <c r="F314" s="253"/>
      <c r="G314" s="254"/>
      <c r="H314" s="255"/>
      <c r="I314" s="202"/>
      <c r="J314" s="202"/>
    </row>
    <row r="315" spans="1:10" x14ac:dyDescent="0.4">
      <c r="A315" s="216" t="str">
        <f>IF(AND(ISTEXT(C315),'[1]Identif. projet &amp; instructions'!$B$7="non"),'[1]Identif. projet &amp; instructions'!$B$8,"")</f>
        <v/>
      </c>
      <c r="B315" s="216"/>
      <c r="C315" s="217"/>
      <c r="D315" s="256"/>
      <c r="E315" s="256"/>
      <c r="F315" s="253"/>
      <c r="G315" s="254"/>
      <c r="H315" s="255"/>
      <c r="I315" s="202"/>
      <c r="J315" s="202"/>
    </row>
    <row r="316" spans="1:10" x14ac:dyDescent="0.4">
      <c r="A316" s="216" t="str">
        <f>IF(AND(ISTEXT(C316),'[1]Identif. projet &amp; instructions'!$B$7="non"),'[1]Identif. projet &amp; instructions'!$B$8,"")</f>
        <v/>
      </c>
      <c r="B316" s="216"/>
      <c r="C316" s="217"/>
      <c r="D316" s="256"/>
      <c r="E316" s="256"/>
      <c r="F316" s="253"/>
      <c r="G316" s="254"/>
      <c r="H316" s="255"/>
      <c r="I316" s="202"/>
      <c r="J316" s="202"/>
    </row>
    <row r="317" spans="1:10" x14ac:dyDescent="0.4">
      <c r="A317" s="216" t="str">
        <f>IF(AND(ISTEXT(C317),'[1]Identif. projet &amp; instructions'!$B$7="non"),'[1]Identif. projet &amp; instructions'!$B$8,"")</f>
        <v/>
      </c>
      <c r="B317" s="216"/>
      <c r="C317" s="217"/>
      <c r="D317" s="256"/>
      <c r="E317" s="256"/>
      <c r="F317" s="253"/>
      <c r="G317" s="254"/>
      <c r="H317" s="255"/>
      <c r="I317" s="202"/>
      <c r="J317" s="202"/>
    </row>
    <row r="318" spans="1:10" x14ac:dyDescent="0.4">
      <c r="A318" s="216" t="str">
        <f>IF(AND(ISTEXT(C318),'[1]Identif. projet &amp; instructions'!$B$7="non"),'[1]Identif. projet &amp; instructions'!$B$8,"")</f>
        <v/>
      </c>
      <c r="B318" s="216"/>
      <c r="C318" s="217"/>
      <c r="D318" s="256"/>
      <c r="E318" s="256"/>
      <c r="F318" s="253"/>
      <c r="G318" s="254"/>
      <c r="H318" s="255"/>
      <c r="I318" s="202"/>
      <c r="J318" s="202"/>
    </row>
    <row r="319" spans="1:10" x14ac:dyDescent="0.4">
      <c r="A319" s="216" t="str">
        <f>IF(AND(ISTEXT(C319),'[1]Identif. projet &amp; instructions'!$B$7="non"),'[1]Identif. projet &amp; instructions'!$B$8,"")</f>
        <v/>
      </c>
      <c r="B319" s="216"/>
      <c r="C319" s="217"/>
      <c r="D319" s="256"/>
      <c r="E319" s="256"/>
      <c r="F319" s="253"/>
      <c r="G319" s="254"/>
      <c r="H319" s="255"/>
      <c r="I319" s="202"/>
      <c r="J319" s="202"/>
    </row>
    <row r="320" spans="1:10" x14ac:dyDescent="0.4">
      <c r="A320" s="216" t="str">
        <f>IF(AND(ISTEXT(C320),'[1]Identif. projet &amp; instructions'!$B$7="non"),'[1]Identif. projet &amp; instructions'!$B$8,"")</f>
        <v/>
      </c>
      <c r="B320" s="216"/>
      <c r="C320" s="217"/>
      <c r="D320" s="256"/>
      <c r="E320" s="256"/>
      <c r="F320" s="253"/>
      <c r="G320" s="254"/>
      <c r="H320" s="255"/>
      <c r="I320" s="202"/>
      <c r="J320" s="202"/>
    </row>
    <row r="321" spans="1:10" x14ac:dyDescent="0.4">
      <c r="A321" s="216" t="str">
        <f>IF(AND(ISTEXT(C321),'[1]Identif. projet &amp; instructions'!$B$7="non"),'[1]Identif. projet &amp; instructions'!$B$8,"")</f>
        <v/>
      </c>
      <c r="B321" s="216"/>
      <c r="C321" s="217"/>
      <c r="D321" s="256"/>
      <c r="E321" s="256"/>
      <c r="F321" s="253"/>
      <c r="G321" s="254"/>
      <c r="H321" s="255"/>
      <c r="I321" s="202"/>
      <c r="J321" s="202"/>
    </row>
    <row r="322" spans="1:10" x14ac:dyDescent="0.4">
      <c r="A322" s="216" t="str">
        <f>IF(AND(ISTEXT(C322),'[1]Identif. projet &amp; instructions'!$B$7="non"),'[1]Identif. projet &amp; instructions'!$B$8,"")</f>
        <v/>
      </c>
      <c r="B322" s="216"/>
      <c r="C322" s="217"/>
      <c r="D322" s="256"/>
      <c r="E322" s="256"/>
      <c r="F322" s="253"/>
      <c r="G322" s="254"/>
      <c r="H322" s="255"/>
      <c r="I322" s="202"/>
      <c r="J322" s="202"/>
    </row>
    <row r="323" spans="1:10" x14ac:dyDescent="0.4">
      <c r="A323" s="216" t="str">
        <f>IF(AND(ISTEXT(C323),'[1]Identif. projet &amp; instructions'!$B$7="non"),'[1]Identif. projet &amp; instructions'!$B$8,"")</f>
        <v/>
      </c>
      <c r="B323" s="216"/>
      <c r="C323" s="217"/>
      <c r="D323" s="256"/>
      <c r="E323" s="256"/>
      <c r="F323" s="253"/>
      <c r="G323" s="254"/>
      <c r="H323" s="255"/>
      <c r="I323" s="202"/>
      <c r="J323" s="202"/>
    </row>
    <row r="324" spans="1:10" x14ac:dyDescent="0.4">
      <c r="A324" s="216" t="str">
        <f>IF(AND(ISTEXT(C324),'[1]Identif. projet &amp; instructions'!$B$7="non"),'[1]Identif. projet &amp; instructions'!$B$8,"")</f>
        <v/>
      </c>
      <c r="B324" s="216"/>
      <c r="C324" s="217"/>
      <c r="D324" s="256"/>
      <c r="E324" s="256"/>
      <c r="F324" s="253"/>
      <c r="G324" s="254"/>
      <c r="H324" s="255"/>
      <c r="I324" s="202"/>
      <c r="J324" s="202"/>
    </row>
    <row r="325" spans="1:10" x14ac:dyDescent="0.4">
      <c r="A325" s="216" t="str">
        <f>IF(AND(ISTEXT(C325),'[1]Identif. projet &amp; instructions'!$B$7="non"),'[1]Identif. projet &amp; instructions'!$B$8,"")</f>
        <v/>
      </c>
      <c r="B325" s="216"/>
      <c r="C325" s="217"/>
      <c r="D325" s="256"/>
      <c r="E325" s="256"/>
      <c r="F325" s="253"/>
      <c r="G325" s="254"/>
      <c r="H325" s="255"/>
      <c r="I325" s="202"/>
      <c r="J325" s="202"/>
    </row>
    <row r="326" spans="1:10" x14ac:dyDescent="0.4">
      <c r="A326" s="216" t="str">
        <f>IF(AND(ISTEXT(C326),'[1]Identif. projet &amp; instructions'!$B$7="non"),'[1]Identif. projet &amp; instructions'!$B$8,"")</f>
        <v/>
      </c>
      <c r="B326" s="216"/>
      <c r="C326" s="217"/>
      <c r="D326" s="256"/>
      <c r="E326" s="256"/>
      <c r="F326" s="253"/>
      <c r="G326" s="254"/>
      <c r="H326" s="255"/>
      <c r="I326" s="202"/>
      <c r="J326" s="202"/>
    </row>
    <row r="327" spans="1:10" x14ac:dyDescent="0.4">
      <c r="A327" s="216" t="str">
        <f>IF(AND(ISTEXT(C327),'[1]Identif. projet &amp; instructions'!$B$7="non"),'[1]Identif. projet &amp; instructions'!$B$8,"")</f>
        <v/>
      </c>
      <c r="B327" s="216"/>
      <c r="C327" s="217"/>
      <c r="D327" s="256"/>
      <c r="E327" s="256"/>
      <c r="F327" s="253"/>
      <c r="G327" s="254"/>
      <c r="H327" s="255"/>
      <c r="I327" s="202"/>
      <c r="J327" s="202"/>
    </row>
    <row r="328" spans="1:10" x14ac:dyDescent="0.4">
      <c r="A328" s="216" t="str">
        <f>IF(AND(ISTEXT(C328),'[1]Identif. projet &amp; instructions'!$B$7="non"),'[1]Identif. projet &amp; instructions'!$B$8,"")</f>
        <v/>
      </c>
      <c r="B328" s="216"/>
      <c r="C328" s="217"/>
      <c r="D328" s="256"/>
      <c r="E328" s="256"/>
      <c r="F328" s="253"/>
      <c r="G328" s="254"/>
      <c r="H328" s="255"/>
      <c r="I328" s="202"/>
      <c r="J328" s="202"/>
    </row>
    <row r="329" spans="1:10" x14ac:dyDescent="0.4">
      <c r="A329" s="216" t="str">
        <f>IF(AND(ISTEXT(C329),'[1]Identif. projet &amp; instructions'!$B$7="non"),'[1]Identif. projet &amp; instructions'!$B$8,"")</f>
        <v/>
      </c>
      <c r="B329" s="216"/>
      <c r="C329" s="217"/>
      <c r="D329" s="256"/>
      <c r="E329" s="256"/>
      <c r="F329" s="253"/>
      <c r="G329" s="254"/>
      <c r="H329" s="255"/>
      <c r="I329" s="202"/>
      <c r="J329" s="202"/>
    </row>
    <row r="330" spans="1:10" x14ac:dyDescent="0.4">
      <c r="A330" s="216" t="str">
        <f>IF(AND(ISTEXT(C330),'[1]Identif. projet &amp; instructions'!$B$7="non"),'[1]Identif. projet &amp; instructions'!$B$8,"")</f>
        <v/>
      </c>
      <c r="B330" s="216"/>
      <c r="C330" s="217"/>
      <c r="D330" s="256"/>
      <c r="E330" s="256"/>
      <c r="F330" s="253"/>
      <c r="G330" s="254"/>
      <c r="H330" s="255"/>
      <c r="I330" s="202"/>
      <c r="J330" s="202"/>
    </row>
    <row r="331" spans="1:10" x14ac:dyDescent="0.4">
      <c r="A331" s="216" t="str">
        <f>IF(AND(ISTEXT(C331),'[1]Identif. projet &amp; instructions'!$B$7="non"),'[1]Identif. projet &amp; instructions'!$B$8,"")</f>
        <v/>
      </c>
      <c r="B331" s="216"/>
      <c r="C331" s="217"/>
      <c r="D331" s="256"/>
      <c r="E331" s="256"/>
      <c r="F331" s="253"/>
      <c r="G331" s="254"/>
      <c r="H331" s="255"/>
      <c r="I331" s="202"/>
      <c r="J331" s="202"/>
    </row>
    <row r="332" spans="1:10" x14ac:dyDescent="0.4">
      <c r="A332" s="216" t="str">
        <f>IF(AND(ISTEXT(C332),'[1]Identif. projet &amp; instructions'!$B$7="non"),'[1]Identif. projet &amp; instructions'!$B$8,"")</f>
        <v/>
      </c>
      <c r="B332" s="216"/>
      <c r="C332" s="217"/>
      <c r="D332" s="256"/>
      <c r="E332" s="256"/>
      <c r="F332" s="253"/>
      <c r="G332" s="254"/>
      <c r="H332" s="255"/>
      <c r="I332" s="202"/>
      <c r="J332" s="202"/>
    </row>
    <row r="333" spans="1:10" x14ac:dyDescent="0.4">
      <c r="A333" s="216" t="str">
        <f>IF(AND(ISTEXT(C333),'[1]Identif. projet &amp; instructions'!$B$7="non"),'[1]Identif. projet &amp; instructions'!$B$8,"")</f>
        <v/>
      </c>
      <c r="B333" s="216"/>
      <c r="C333" s="217"/>
      <c r="D333" s="256"/>
      <c r="E333" s="256"/>
      <c r="F333" s="253"/>
      <c r="G333" s="254"/>
      <c r="H333" s="255"/>
      <c r="I333" s="202"/>
      <c r="J333" s="202"/>
    </row>
    <row r="334" spans="1:10" x14ac:dyDescent="0.4">
      <c r="A334" s="216" t="str">
        <f>IF(AND(ISTEXT(C334),'[1]Identif. projet &amp; instructions'!$B$7="non"),'[1]Identif. projet &amp; instructions'!$B$8,"")</f>
        <v/>
      </c>
      <c r="B334" s="216"/>
      <c r="C334" s="217"/>
      <c r="D334" s="256"/>
      <c r="E334" s="256"/>
      <c r="F334" s="253"/>
      <c r="G334" s="254"/>
      <c r="H334" s="255"/>
      <c r="I334" s="202"/>
      <c r="J334" s="202"/>
    </row>
    <row r="335" spans="1:10" x14ac:dyDescent="0.4">
      <c r="A335" s="216" t="str">
        <f>IF(AND(ISTEXT(C335),'[1]Identif. projet &amp; instructions'!$B$7="non"),'[1]Identif. projet &amp; instructions'!$B$8,"")</f>
        <v/>
      </c>
      <c r="B335" s="216"/>
      <c r="C335" s="217"/>
      <c r="D335" s="256"/>
      <c r="E335" s="256"/>
      <c r="F335" s="253"/>
      <c r="G335" s="254"/>
      <c r="H335" s="255"/>
      <c r="I335" s="202"/>
      <c r="J335" s="202"/>
    </row>
    <row r="336" spans="1:10" x14ac:dyDescent="0.4">
      <c r="A336" s="216" t="str">
        <f>IF(AND(ISTEXT(C336),'[1]Identif. projet &amp; instructions'!$B$7="non"),'[1]Identif. projet &amp; instructions'!$B$8,"")</f>
        <v/>
      </c>
      <c r="B336" s="216"/>
      <c r="C336" s="217"/>
      <c r="D336" s="256"/>
      <c r="E336" s="256"/>
      <c r="F336" s="253"/>
      <c r="G336" s="254"/>
      <c r="H336" s="255"/>
      <c r="I336" s="202"/>
      <c r="J336" s="202"/>
    </row>
    <row r="337" spans="1:10" x14ac:dyDescent="0.4">
      <c r="A337" s="216" t="str">
        <f>IF(AND(ISTEXT(C337),'[1]Identif. projet &amp; instructions'!$B$7="non"),'[1]Identif. projet &amp; instructions'!$B$8,"")</f>
        <v/>
      </c>
      <c r="B337" s="216"/>
      <c r="C337" s="217"/>
      <c r="D337" s="256"/>
      <c r="E337" s="256"/>
      <c r="F337" s="253"/>
      <c r="G337" s="254"/>
      <c r="H337" s="255"/>
      <c r="I337" s="202"/>
      <c r="J337" s="202"/>
    </row>
    <row r="338" spans="1:10" x14ac:dyDescent="0.4">
      <c r="A338" s="216" t="str">
        <f>IF(AND(ISTEXT(C338),'[1]Identif. projet &amp; instructions'!$B$7="non"),'[1]Identif. projet &amp; instructions'!$B$8,"")</f>
        <v/>
      </c>
      <c r="B338" s="216"/>
      <c r="C338" s="217"/>
      <c r="D338" s="256"/>
      <c r="E338" s="256"/>
      <c r="F338" s="253"/>
      <c r="G338" s="254"/>
      <c r="H338" s="255"/>
      <c r="I338" s="202"/>
      <c r="J338" s="202"/>
    </row>
    <row r="339" spans="1:10" x14ac:dyDescent="0.4">
      <c r="A339" s="216" t="str">
        <f>IF(AND(ISTEXT(C339),'[1]Identif. projet &amp; instructions'!$B$7="non"),'[1]Identif. projet &amp; instructions'!$B$8,"")</f>
        <v/>
      </c>
      <c r="B339" s="216"/>
      <c r="C339" s="217"/>
      <c r="D339" s="256"/>
      <c r="E339" s="256"/>
      <c r="F339" s="253"/>
      <c r="G339" s="254"/>
      <c r="H339" s="255"/>
      <c r="I339" s="202"/>
      <c r="J339" s="202"/>
    </row>
    <row r="340" spans="1:10" x14ac:dyDescent="0.4">
      <c r="A340" s="216" t="str">
        <f>IF(AND(ISTEXT(C340),'[1]Identif. projet &amp; instructions'!$B$7="non"),'[1]Identif. projet &amp; instructions'!$B$8,"")</f>
        <v/>
      </c>
      <c r="B340" s="216"/>
      <c r="C340" s="217"/>
      <c r="D340" s="256"/>
      <c r="E340" s="256"/>
      <c r="F340" s="253"/>
      <c r="G340" s="254"/>
      <c r="H340" s="255"/>
      <c r="I340" s="202"/>
      <c r="J340" s="202"/>
    </row>
    <row r="341" spans="1:10" x14ac:dyDescent="0.4">
      <c r="A341" s="216" t="str">
        <f>IF(AND(ISTEXT(C341),'[1]Identif. projet &amp; instructions'!$B$7="non"),'[1]Identif. projet &amp; instructions'!$B$8,"")</f>
        <v/>
      </c>
      <c r="B341" s="216"/>
      <c r="C341" s="217"/>
      <c r="D341" s="256"/>
      <c r="E341" s="256"/>
      <c r="F341" s="253"/>
      <c r="G341" s="254"/>
      <c r="H341" s="255"/>
      <c r="I341" s="202"/>
      <c r="J341" s="202"/>
    </row>
    <row r="342" spans="1:10" x14ac:dyDescent="0.4">
      <c r="A342" s="216" t="str">
        <f>IF(AND(ISTEXT(C342),'[1]Identif. projet &amp; instructions'!$B$7="non"),'[1]Identif. projet &amp; instructions'!$B$8,"")</f>
        <v/>
      </c>
      <c r="B342" s="216"/>
      <c r="C342" s="217"/>
      <c r="D342" s="256"/>
      <c r="E342" s="256"/>
      <c r="F342" s="253"/>
      <c r="G342" s="254"/>
      <c r="H342" s="255"/>
      <c r="I342" s="202"/>
      <c r="J342" s="202"/>
    </row>
    <row r="343" spans="1:10" x14ac:dyDescent="0.4">
      <c r="A343" s="216" t="str">
        <f>IF(AND(ISTEXT(C343),'[1]Identif. projet &amp; instructions'!$B$7="non"),'[1]Identif. projet &amp; instructions'!$B$8,"")</f>
        <v/>
      </c>
      <c r="B343" s="216"/>
      <c r="C343" s="217"/>
      <c r="D343" s="256"/>
      <c r="E343" s="256"/>
      <c r="F343" s="253"/>
      <c r="G343" s="254"/>
      <c r="H343" s="255"/>
      <c r="I343" s="202"/>
      <c r="J343" s="202"/>
    </row>
    <row r="344" spans="1:10" x14ac:dyDescent="0.4">
      <c r="A344" s="216" t="str">
        <f>IF(AND(ISTEXT(C344),'[1]Identif. projet &amp; instructions'!$B$7="non"),'[1]Identif. projet &amp; instructions'!$B$8,"")</f>
        <v/>
      </c>
      <c r="B344" s="216"/>
      <c r="C344" s="217"/>
      <c r="D344" s="256"/>
      <c r="E344" s="256"/>
      <c r="F344" s="253"/>
      <c r="G344" s="254"/>
      <c r="H344" s="255"/>
      <c r="I344" s="202"/>
      <c r="J344" s="202"/>
    </row>
    <row r="345" spans="1:10" x14ac:dyDescent="0.4">
      <c r="A345" s="216" t="str">
        <f>IF(AND(ISTEXT(C345),'[1]Identif. projet &amp; instructions'!$B$7="non"),'[1]Identif. projet &amp; instructions'!$B$8,"")</f>
        <v/>
      </c>
      <c r="B345" s="216"/>
      <c r="C345" s="217"/>
      <c r="D345" s="256"/>
      <c r="E345" s="256"/>
      <c r="F345" s="253"/>
      <c r="G345" s="254"/>
      <c r="H345" s="255"/>
      <c r="I345" s="202"/>
      <c r="J345" s="202"/>
    </row>
    <row r="346" spans="1:10" x14ac:dyDescent="0.4">
      <c r="A346" s="216" t="str">
        <f>IF(AND(ISTEXT(C346),'[1]Identif. projet &amp; instructions'!$B$7="non"),'[1]Identif. projet &amp; instructions'!$B$8,"")</f>
        <v/>
      </c>
      <c r="B346" s="216"/>
      <c r="C346" s="217"/>
      <c r="D346" s="256"/>
      <c r="E346" s="256"/>
      <c r="F346" s="253"/>
      <c r="G346" s="254"/>
      <c r="H346" s="255"/>
      <c r="I346" s="202"/>
      <c r="J346" s="202"/>
    </row>
    <row r="347" spans="1:10" x14ac:dyDescent="0.4">
      <c r="A347" s="216" t="str">
        <f>IF(AND(ISTEXT(C347),'[1]Identif. projet &amp; instructions'!$B$7="non"),'[1]Identif. projet &amp; instructions'!$B$8,"")</f>
        <v/>
      </c>
      <c r="B347" s="216"/>
      <c r="C347" s="217"/>
      <c r="D347" s="256"/>
      <c r="E347" s="256"/>
      <c r="F347" s="253"/>
      <c r="G347" s="254"/>
      <c r="H347" s="255"/>
      <c r="I347" s="202"/>
      <c r="J347" s="202"/>
    </row>
    <row r="348" spans="1:10" x14ac:dyDescent="0.4">
      <c r="A348" s="216" t="str">
        <f>IF(AND(ISTEXT(C348),'[1]Identif. projet &amp; instructions'!$B$7="non"),'[1]Identif. projet &amp; instructions'!$B$8,"")</f>
        <v/>
      </c>
      <c r="B348" s="216"/>
      <c r="C348" s="217"/>
      <c r="D348" s="256"/>
      <c r="E348" s="256"/>
      <c r="F348" s="253"/>
      <c r="G348" s="254"/>
      <c r="H348" s="255"/>
      <c r="I348" s="202"/>
      <c r="J348" s="202"/>
    </row>
    <row r="349" spans="1:10" x14ac:dyDescent="0.4">
      <c r="A349" s="216" t="str">
        <f>IF(AND(ISTEXT(C349),'[1]Identif. projet &amp; instructions'!$B$7="non"),'[1]Identif. projet &amp; instructions'!$B$8,"")</f>
        <v/>
      </c>
      <c r="B349" s="216"/>
      <c r="C349" s="217"/>
      <c r="D349" s="256"/>
      <c r="E349" s="256"/>
      <c r="F349" s="253"/>
      <c r="G349" s="254"/>
      <c r="H349" s="255"/>
      <c r="I349" s="202"/>
      <c r="J349" s="202"/>
    </row>
    <row r="350" spans="1:10" x14ac:dyDescent="0.4">
      <c r="A350" s="216" t="str">
        <f>IF(AND(ISTEXT(C350),'[1]Identif. projet &amp; instructions'!$B$7="non"),'[1]Identif. projet &amp; instructions'!$B$8,"")</f>
        <v/>
      </c>
      <c r="B350" s="216"/>
      <c r="C350" s="217"/>
      <c r="D350" s="256"/>
      <c r="E350" s="256"/>
      <c r="F350" s="253"/>
      <c r="G350" s="254"/>
      <c r="H350" s="255"/>
      <c r="I350" s="202"/>
      <c r="J350" s="202"/>
    </row>
    <row r="351" spans="1:10" x14ac:dyDescent="0.4">
      <c r="A351" s="216" t="str">
        <f>IF(AND(ISTEXT(C351),'[1]Identif. projet &amp; instructions'!$B$7="non"),'[1]Identif. projet &amp; instructions'!$B$8,"")</f>
        <v/>
      </c>
      <c r="B351" s="216"/>
      <c r="C351" s="217"/>
      <c r="D351" s="256"/>
      <c r="E351" s="256"/>
      <c r="F351" s="253"/>
      <c r="G351" s="254"/>
      <c r="H351" s="255"/>
      <c r="I351" s="202"/>
      <c r="J351" s="202"/>
    </row>
    <row r="352" spans="1:10" x14ac:dyDescent="0.4">
      <c r="A352" s="216" t="str">
        <f>IF(AND(ISTEXT(C352),'[1]Identif. projet &amp; instructions'!$B$7="non"),'[1]Identif. projet &amp; instructions'!$B$8,"")</f>
        <v/>
      </c>
      <c r="B352" s="216"/>
      <c r="C352" s="217"/>
      <c r="D352" s="256"/>
      <c r="E352" s="256"/>
      <c r="F352" s="253"/>
      <c r="G352" s="254"/>
      <c r="H352" s="255"/>
      <c r="I352" s="202"/>
      <c r="J352" s="202"/>
    </row>
    <row r="353" spans="1:10" x14ac:dyDescent="0.4">
      <c r="A353" s="216" t="str">
        <f>IF(AND(ISTEXT(C353),'[1]Identif. projet &amp; instructions'!$B$7="non"),'[1]Identif. projet &amp; instructions'!$B$8,"")</f>
        <v/>
      </c>
      <c r="B353" s="216"/>
      <c r="C353" s="217"/>
      <c r="D353" s="256"/>
      <c r="E353" s="256"/>
      <c r="F353" s="253"/>
      <c r="G353" s="254"/>
      <c r="H353" s="255"/>
      <c r="I353" s="202"/>
      <c r="J353" s="202"/>
    </row>
    <row r="354" spans="1:10" x14ac:dyDescent="0.4">
      <c r="A354" s="216" t="str">
        <f>IF(AND(ISTEXT(C354),'[1]Identif. projet &amp; instructions'!$B$7="non"),'[1]Identif. projet &amp; instructions'!$B$8,"")</f>
        <v/>
      </c>
      <c r="B354" s="216"/>
      <c r="C354" s="217"/>
      <c r="D354" s="256"/>
      <c r="E354" s="256"/>
      <c r="F354" s="253"/>
      <c r="G354" s="254"/>
      <c r="H354" s="255"/>
      <c r="I354" s="202"/>
      <c r="J354" s="202"/>
    </row>
    <row r="355" spans="1:10" x14ac:dyDescent="0.4">
      <c r="A355" s="216" t="str">
        <f>IF(AND(ISTEXT(C355),'[1]Identif. projet &amp; instructions'!$B$7="non"),'[1]Identif. projet &amp; instructions'!$B$8,"")</f>
        <v/>
      </c>
      <c r="B355" s="216"/>
      <c r="C355" s="217"/>
      <c r="D355" s="256"/>
      <c r="E355" s="256"/>
      <c r="F355" s="253"/>
      <c r="G355" s="254"/>
      <c r="H355" s="255"/>
      <c r="I355" s="202"/>
      <c r="J355" s="202"/>
    </row>
    <row r="356" spans="1:10" x14ac:dyDescent="0.4">
      <c r="A356" s="216" t="str">
        <f>IF(AND(ISTEXT(C356),'[1]Identif. projet &amp; instructions'!$B$7="non"),'[1]Identif. projet &amp; instructions'!$B$8,"")</f>
        <v/>
      </c>
      <c r="B356" s="216"/>
      <c r="C356" s="217"/>
      <c r="D356" s="256"/>
      <c r="E356" s="256"/>
      <c r="F356" s="253"/>
      <c r="G356" s="254"/>
      <c r="H356" s="255"/>
      <c r="I356" s="202"/>
      <c r="J356" s="202"/>
    </row>
    <row r="357" spans="1:10" x14ac:dyDescent="0.4">
      <c r="A357" s="216" t="str">
        <f>IF(AND(ISTEXT(C357),'[1]Identif. projet &amp; instructions'!$B$7="non"),'[1]Identif. projet &amp; instructions'!$B$8,"")</f>
        <v/>
      </c>
      <c r="B357" s="216"/>
      <c r="C357" s="217"/>
      <c r="D357" s="256"/>
      <c r="E357" s="256"/>
      <c r="F357" s="253"/>
      <c r="G357" s="254"/>
      <c r="H357" s="255"/>
      <c r="I357" s="202"/>
      <c r="J357" s="202"/>
    </row>
    <row r="358" spans="1:10" x14ac:dyDescent="0.4">
      <c r="A358" s="216" t="str">
        <f>IF(AND(ISTEXT(C358),'[1]Identif. projet &amp; instructions'!$B$7="non"),'[1]Identif. projet &amp; instructions'!$B$8,"")</f>
        <v/>
      </c>
      <c r="B358" s="216"/>
      <c r="C358" s="217"/>
      <c r="D358" s="256"/>
      <c r="E358" s="256"/>
      <c r="F358" s="253"/>
      <c r="G358" s="254"/>
      <c r="H358" s="255"/>
      <c r="I358" s="202"/>
      <c r="J358" s="202"/>
    </row>
    <row r="359" spans="1:10" x14ac:dyDescent="0.4">
      <c r="A359" s="216" t="str">
        <f>IF(AND(ISTEXT(C359),'[1]Identif. projet &amp; instructions'!$B$7="non"),'[1]Identif. projet &amp; instructions'!$B$8,"")</f>
        <v/>
      </c>
      <c r="B359" s="216"/>
      <c r="C359" s="217"/>
      <c r="D359" s="256"/>
      <c r="E359" s="256"/>
      <c r="F359" s="253"/>
      <c r="G359" s="254"/>
      <c r="H359" s="255"/>
      <c r="I359" s="202"/>
      <c r="J359" s="202"/>
    </row>
    <row r="360" spans="1:10" x14ac:dyDescent="0.4">
      <c r="A360" s="216" t="str">
        <f>IF(AND(ISTEXT(C360),'[1]Identif. projet &amp; instructions'!$B$7="non"),'[1]Identif. projet &amp; instructions'!$B$8,"")</f>
        <v/>
      </c>
      <c r="B360" s="216"/>
      <c r="C360" s="217"/>
      <c r="D360" s="256"/>
      <c r="E360" s="256"/>
      <c r="F360" s="253"/>
      <c r="G360" s="254"/>
      <c r="H360" s="255"/>
      <c r="I360" s="202"/>
      <c r="J360" s="202"/>
    </row>
    <row r="361" spans="1:10" x14ac:dyDescent="0.4">
      <c r="A361" s="216" t="str">
        <f>IF(AND(ISTEXT(C361),'[1]Identif. projet &amp; instructions'!$B$7="non"),'[1]Identif. projet &amp; instructions'!$B$8,"")</f>
        <v/>
      </c>
      <c r="B361" s="216"/>
      <c r="C361" s="217"/>
      <c r="D361" s="256"/>
      <c r="E361" s="256"/>
      <c r="F361" s="253"/>
      <c r="G361" s="254"/>
      <c r="H361" s="255"/>
      <c r="I361" s="202"/>
      <c r="J361" s="202"/>
    </row>
    <row r="362" spans="1:10" x14ac:dyDescent="0.4">
      <c r="A362" s="216" t="str">
        <f>IF(AND(ISTEXT(C362),'[1]Identif. projet &amp; instructions'!$B$7="non"),'[1]Identif. projet &amp; instructions'!$B$8,"")</f>
        <v/>
      </c>
      <c r="B362" s="216"/>
      <c r="C362" s="217"/>
      <c r="D362" s="256"/>
      <c r="E362" s="256"/>
      <c r="F362" s="253"/>
      <c r="G362" s="254"/>
      <c r="H362" s="255"/>
      <c r="I362" s="202"/>
      <c r="J362" s="202"/>
    </row>
    <row r="363" spans="1:10" x14ac:dyDescent="0.4">
      <c r="A363" s="216" t="str">
        <f>IF(AND(ISTEXT(C363),'[1]Identif. projet &amp; instructions'!$B$7="non"),'[1]Identif. projet &amp; instructions'!$B$8,"")</f>
        <v/>
      </c>
      <c r="B363" s="216"/>
      <c r="C363" s="217"/>
      <c r="D363" s="256"/>
      <c r="E363" s="256"/>
      <c r="F363" s="253"/>
      <c r="G363" s="254"/>
      <c r="H363" s="255"/>
      <c r="I363" s="202"/>
      <c r="J363" s="202"/>
    </row>
    <row r="364" spans="1:10" x14ac:dyDescent="0.4">
      <c r="A364" s="216" t="str">
        <f>IF(AND(ISTEXT(C364),'[1]Identif. projet &amp; instructions'!$B$7="non"),'[1]Identif. projet &amp; instructions'!$B$8,"")</f>
        <v/>
      </c>
      <c r="B364" s="216"/>
      <c r="C364" s="217"/>
      <c r="D364" s="256"/>
      <c r="E364" s="256"/>
      <c r="F364" s="253"/>
      <c r="G364" s="254"/>
      <c r="H364" s="255"/>
      <c r="I364" s="202"/>
      <c r="J364" s="202"/>
    </row>
    <row r="365" spans="1:10" x14ac:dyDescent="0.4">
      <c r="A365" s="216" t="str">
        <f>IF(AND(ISTEXT(C365),'[1]Identif. projet &amp; instructions'!$B$7="non"),'[1]Identif. projet &amp; instructions'!$B$8,"")</f>
        <v/>
      </c>
      <c r="B365" s="216"/>
      <c r="C365" s="217"/>
      <c r="D365" s="256"/>
      <c r="E365" s="256"/>
      <c r="F365" s="253"/>
      <c r="G365" s="254"/>
      <c r="H365" s="255"/>
      <c r="I365" s="202"/>
      <c r="J365" s="202"/>
    </row>
    <row r="366" spans="1:10" x14ac:dyDescent="0.4">
      <c r="A366" s="216" t="str">
        <f>IF(AND(ISTEXT(C366),'[1]Identif. projet &amp; instructions'!$B$7="non"),'[1]Identif. projet &amp; instructions'!$B$8,"")</f>
        <v/>
      </c>
      <c r="B366" s="216"/>
      <c r="C366" s="217"/>
      <c r="D366" s="256"/>
      <c r="E366" s="256"/>
      <c r="F366" s="253"/>
      <c r="G366" s="254"/>
      <c r="H366" s="255"/>
      <c r="I366" s="202"/>
      <c r="J366" s="202"/>
    </row>
    <row r="367" spans="1:10" x14ac:dyDescent="0.4">
      <c r="A367" s="216" t="str">
        <f>IF(AND(ISTEXT(C367),'[1]Identif. projet &amp; instructions'!$B$7="non"),'[1]Identif. projet &amp; instructions'!$B$8,"")</f>
        <v/>
      </c>
      <c r="B367" s="216"/>
      <c r="C367" s="217"/>
      <c r="D367" s="256"/>
      <c r="E367" s="256"/>
      <c r="F367" s="253"/>
      <c r="G367" s="254"/>
      <c r="H367" s="255"/>
      <c r="I367" s="202"/>
      <c r="J367" s="202"/>
    </row>
    <row r="368" spans="1:10" x14ac:dyDescent="0.4">
      <c r="A368" s="216" t="str">
        <f>IF(AND(ISTEXT(C368),'[1]Identif. projet &amp; instructions'!$B$7="non"),'[1]Identif. projet &amp; instructions'!$B$8,"")</f>
        <v/>
      </c>
      <c r="B368" s="216"/>
      <c r="C368" s="217"/>
      <c r="D368" s="256"/>
      <c r="E368" s="256"/>
      <c r="F368" s="253"/>
      <c r="G368" s="254"/>
      <c r="H368" s="255"/>
      <c r="I368" s="202"/>
      <c r="J368" s="202"/>
    </row>
    <row r="369" spans="1:10" x14ac:dyDescent="0.4">
      <c r="A369" s="216" t="str">
        <f>IF(AND(ISTEXT(C369),'[1]Identif. projet &amp; instructions'!$B$7="non"),'[1]Identif. projet &amp; instructions'!$B$8,"")</f>
        <v/>
      </c>
      <c r="B369" s="216"/>
      <c r="C369" s="217"/>
      <c r="D369" s="256"/>
      <c r="E369" s="256"/>
      <c r="F369" s="253"/>
      <c r="G369" s="254"/>
      <c r="H369" s="255"/>
      <c r="I369" s="202"/>
      <c r="J369" s="202"/>
    </row>
    <row r="370" spans="1:10" x14ac:dyDescent="0.4">
      <c r="A370" s="216" t="str">
        <f>IF(AND(ISTEXT(C370),'[1]Identif. projet &amp; instructions'!$B$7="non"),'[1]Identif. projet &amp; instructions'!$B$8,"")</f>
        <v/>
      </c>
      <c r="B370" s="216"/>
      <c r="C370" s="217"/>
      <c r="D370" s="256"/>
      <c r="E370" s="256"/>
      <c r="F370" s="253"/>
      <c r="G370" s="254"/>
      <c r="H370" s="255"/>
      <c r="I370" s="202"/>
      <c r="J370" s="202"/>
    </row>
    <row r="371" spans="1:10" x14ac:dyDescent="0.4">
      <c r="A371" s="216" t="str">
        <f>IF(AND(ISTEXT(C371),'[1]Identif. projet &amp; instructions'!$B$7="non"),'[1]Identif. projet &amp; instructions'!$B$8,"")</f>
        <v/>
      </c>
      <c r="B371" s="216"/>
      <c r="C371" s="217"/>
      <c r="D371" s="256"/>
      <c r="E371" s="256"/>
      <c r="F371" s="253"/>
      <c r="G371" s="254"/>
      <c r="H371" s="255"/>
      <c r="I371" s="202"/>
      <c r="J371" s="202"/>
    </row>
    <row r="372" spans="1:10" x14ac:dyDescent="0.4">
      <c r="A372" s="216" t="str">
        <f>IF(AND(ISTEXT(C372),'[1]Identif. projet &amp; instructions'!$B$7="non"),'[1]Identif. projet &amp; instructions'!$B$8,"")</f>
        <v/>
      </c>
      <c r="B372" s="216"/>
      <c r="C372" s="217"/>
      <c r="D372" s="256"/>
      <c r="E372" s="256"/>
      <c r="F372" s="253"/>
      <c r="G372" s="254"/>
      <c r="H372" s="255"/>
      <c r="I372" s="202"/>
      <c r="J372" s="202"/>
    </row>
    <row r="373" spans="1:10" x14ac:dyDescent="0.4">
      <c r="A373" s="216" t="str">
        <f>IF(AND(ISTEXT(C373),'[1]Identif. projet &amp; instructions'!$B$7="non"),'[1]Identif. projet &amp; instructions'!$B$8,"")</f>
        <v/>
      </c>
      <c r="B373" s="216"/>
      <c r="C373" s="217"/>
      <c r="D373" s="256"/>
      <c r="E373" s="256"/>
      <c r="F373" s="253"/>
      <c r="G373" s="254"/>
      <c r="H373" s="255"/>
      <c r="I373" s="202"/>
      <c r="J373" s="202"/>
    </row>
    <row r="374" spans="1:10" x14ac:dyDescent="0.4">
      <c r="A374" s="216" t="str">
        <f>IF(AND(ISTEXT(C374),'[1]Identif. projet &amp; instructions'!$B$7="non"),'[1]Identif. projet &amp; instructions'!$B$8,"")</f>
        <v/>
      </c>
      <c r="B374" s="216"/>
      <c r="C374" s="217"/>
      <c r="D374" s="256"/>
      <c r="E374" s="256"/>
      <c r="F374" s="253"/>
      <c r="G374" s="254"/>
      <c r="H374" s="255"/>
      <c r="I374" s="202"/>
      <c r="J374" s="202"/>
    </row>
    <row r="375" spans="1:10" x14ac:dyDescent="0.4">
      <c r="A375" s="216" t="str">
        <f>IF(AND(ISTEXT(C375),'[1]Identif. projet &amp; instructions'!$B$7="non"),'[1]Identif. projet &amp; instructions'!$B$8,"")</f>
        <v/>
      </c>
      <c r="B375" s="216"/>
      <c r="C375" s="217"/>
      <c r="D375" s="256"/>
      <c r="E375" s="256"/>
      <c r="F375" s="253"/>
      <c r="G375" s="254"/>
      <c r="H375" s="255"/>
      <c r="I375" s="202"/>
      <c r="J375" s="202"/>
    </row>
    <row r="376" spans="1:10" x14ac:dyDescent="0.4">
      <c r="A376" s="216" t="str">
        <f>IF(AND(ISTEXT(C376),'[1]Identif. projet &amp; instructions'!$B$7="non"),'[1]Identif. projet &amp; instructions'!$B$8,"")</f>
        <v/>
      </c>
      <c r="B376" s="216"/>
      <c r="C376" s="217"/>
      <c r="D376" s="256"/>
      <c r="E376" s="256"/>
      <c r="F376" s="253"/>
      <c r="G376" s="254"/>
      <c r="H376" s="255"/>
      <c r="I376" s="202"/>
      <c r="J376" s="202"/>
    </row>
    <row r="377" spans="1:10" x14ac:dyDescent="0.4">
      <c r="A377" s="216" t="str">
        <f>IF(AND(ISTEXT(C377),'[1]Identif. projet &amp; instructions'!$B$7="non"),'[1]Identif. projet &amp; instructions'!$B$8,"")</f>
        <v/>
      </c>
      <c r="B377" s="216"/>
      <c r="C377" s="217"/>
      <c r="D377" s="256"/>
      <c r="E377" s="256"/>
      <c r="F377" s="253"/>
      <c r="G377" s="254"/>
      <c r="H377" s="255"/>
      <c r="I377" s="202"/>
      <c r="J377" s="202"/>
    </row>
    <row r="378" spans="1:10" x14ac:dyDescent="0.4">
      <c r="A378" s="216" t="str">
        <f>IF(AND(ISTEXT(C378),'[1]Identif. projet &amp; instructions'!$B$7="non"),'[1]Identif. projet &amp; instructions'!$B$8,"")</f>
        <v/>
      </c>
      <c r="B378" s="216"/>
      <c r="C378" s="217"/>
      <c r="D378" s="256"/>
      <c r="E378" s="256"/>
      <c r="F378" s="253"/>
      <c r="G378" s="254"/>
      <c r="H378" s="255"/>
      <c r="I378" s="202"/>
      <c r="J378" s="202"/>
    </row>
    <row r="379" spans="1:10" x14ac:dyDescent="0.4">
      <c r="A379" s="216" t="str">
        <f>IF(AND(ISTEXT(C379),'[1]Identif. projet &amp; instructions'!$B$7="non"),'[1]Identif. projet &amp; instructions'!$B$8,"")</f>
        <v/>
      </c>
      <c r="B379" s="216"/>
      <c r="C379" s="217"/>
      <c r="D379" s="256"/>
      <c r="E379" s="256"/>
      <c r="F379" s="253"/>
      <c r="G379" s="254"/>
      <c r="H379" s="255"/>
      <c r="I379" s="202"/>
      <c r="J379" s="202"/>
    </row>
    <row r="380" spans="1:10" x14ac:dyDescent="0.4">
      <c r="A380" s="216" t="str">
        <f>IF(AND(ISTEXT(C380),'[1]Identif. projet &amp; instructions'!$B$7="non"),'[1]Identif. projet &amp; instructions'!$B$8,"")</f>
        <v/>
      </c>
      <c r="B380" s="216"/>
      <c r="C380" s="217"/>
      <c r="D380" s="256"/>
      <c r="E380" s="256"/>
      <c r="F380" s="253"/>
      <c r="G380" s="254"/>
      <c r="H380" s="255"/>
      <c r="I380" s="202"/>
      <c r="J380" s="202"/>
    </row>
    <row r="381" spans="1:10" x14ac:dyDescent="0.4">
      <c r="A381" s="216" t="str">
        <f>IF(AND(ISTEXT(C381),'[1]Identif. projet &amp; instructions'!$B$7="non"),'[1]Identif. projet &amp; instructions'!$B$8,"")</f>
        <v/>
      </c>
      <c r="B381" s="216"/>
      <c r="C381" s="217"/>
      <c r="D381" s="256"/>
      <c r="E381" s="256"/>
      <c r="F381" s="253"/>
      <c r="G381" s="254"/>
      <c r="H381" s="255"/>
      <c r="I381" s="202"/>
      <c r="J381" s="202"/>
    </row>
    <row r="382" spans="1:10" x14ac:dyDescent="0.4">
      <c r="A382" s="216" t="str">
        <f>IF(AND(ISTEXT(C382),'[1]Identif. projet &amp; instructions'!$B$7="non"),'[1]Identif. projet &amp; instructions'!$B$8,"")</f>
        <v/>
      </c>
      <c r="B382" s="216"/>
      <c r="C382" s="217"/>
      <c r="D382" s="256"/>
      <c r="E382" s="256"/>
      <c r="F382" s="253"/>
      <c r="G382" s="254"/>
      <c r="H382" s="255"/>
      <c r="I382" s="202"/>
      <c r="J382" s="202"/>
    </row>
    <row r="383" spans="1:10" x14ac:dyDescent="0.4">
      <c r="A383" s="216" t="str">
        <f>IF(AND(ISTEXT(C383),'[1]Identif. projet &amp; instructions'!$B$7="non"),'[1]Identif. projet &amp; instructions'!$B$8,"")</f>
        <v/>
      </c>
      <c r="B383" s="216"/>
      <c r="C383" s="217"/>
      <c r="D383" s="256"/>
      <c r="E383" s="256"/>
      <c r="F383" s="253"/>
      <c r="G383" s="254"/>
      <c r="H383" s="255"/>
      <c r="I383" s="202"/>
      <c r="J383" s="202"/>
    </row>
    <row r="384" spans="1:10" x14ac:dyDescent="0.4">
      <c r="A384" s="216" t="str">
        <f>IF(AND(ISTEXT(C384),'[1]Identif. projet &amp; instructions'!$B$7="non"),'[1]Identif. projet &amp; instructions'!$B$8,"")</f>
        <v/>
      </c>
      <c r="B384" s="216"/>
      <c r="C384" s="217"/>
      <c r="D384" s="256"/>
      <c r="E384" s="256"/>
      <c r="F384" s="253"/>
      <c r="G384" s="254"/>
      <c r="H384" s="255"/>
      <c r="I384" s="202"/>
      <c r="J384" s="202"/>
    </row>
    <row r="385" spans="1:10" x14ac:dyDescent="0.4">
      <c r="A385" s="216" t="str">
        <f>IF(AND(ISTEXT(C385),'[1]Identif. projet &amp; instructions'!$B$7="non"),'[1]Identif. projet &amp; instructions'!$B$8,"")</f>
        <v/>
      </c>
      <c r="B385" s="216"/>
      <c r="C385" s="217"/>
      <c r="D385" s="256"/>
      <c r="E385" s="256"/>
      <c r="F385" s="253"/>
      <c r="G385" s="254"/>
      <c r="H385" s="255"/>
      <c r="I385" s="202"/>
      <c r="J385" s="202"/>
    </row>
    <row r="386" spans="1:10" x14ac:dyDescent="0.4">
      <c r="A386" s="216" t="str">
        <f>IF(AND(ISTEXT(C386),'[1]Identif. projet &amp; instructions'!$B$7="non"),'[1]Identif. projet &amp; instructions'!$B$8,"")</f>
        <v/>
      </c>
      <c r="B386" s="216"/>
      <c r="C386" s="217"/>
      <c r="D386" s="256"/>
      <c r="E386" s="256"/>
      <c r="F386" s="253"/>
      <c r="G386" s="254"/>
      <c r="H386" s="255"/>
      <c r="I386" s="202"/>
      <c r="J386" s="202"/>
    </row>
    <row r="387" spans="1:10" x14ac:dyDescent="0.4">
      <c r="A387" s="216" t="str">
        <f>IF(AND(ISTEXT(C387),'[1]Identif. projet &amp; instructions'!$B$7="non"),'[1]Identif. projet &amp; instructions'!$B$8,"")</f>
        <v/>
      </c>
      <c r="B387" s="216"/>
      <c r="C387" s="217"/>
      <c r="D387" s="256"/>
      <c r="E387" s="256"/>
      <c r="F387" s="253"/>
      <c r="G387" s="254"/>
      <c r="H387" s="255"/>
      <c r="I387" s="202"/>
      <c r="J387" s="202"/>
    </row>
    <row r="388" spans="1:10" x14ac:dyDescent="0.4">
      <c r="A388" s="216" t="str">
        <f>IF(AND(ISTEXT(C388),'[1]Identif. projet &amp; instructions'!$B$7="non"),'[1]Identif. projet &amp; instructions'!$B$8,"")</f>
        <v/>
      </c>
      <c r="B388" s="216"/>
      <c r="C388" s="217"/>
      <c r="D388" s="256"/>
      <c r="E388" s="256"/>
      <c r="F388" s="253"/>
      <c r="G388" s="254"/>
      <c r="H388" s="255"/>
      <c r="I388" s="202"/>
      <c r="J388" s="202"/>
    </row>
    <row r="389" spans="1:10" x14ac:dyDescent="0.4">
      <c r="A389" s="216" t="str">
        <f>IF(AND(ISTEXT(C389),'[1]Identif. projet &amp; instructions'!$B$7="non"),'[1]Identif. projet &amp; instructions'!$B$8,"")</f>
        <v/>
      </c>
      <c r="B389" s="216"/>
      <c r="C389" s="217"/>
      <c r="D389" s="256"/>
      <c r="E389" s="256"/>
      <c r="F389" s="253"/>
      <c r="G389" s="254"/>
      <c r="H389" s="255"/>
      <c r="I389" s="202"/>
      <c r="J389" s="202"/>
    </row>
    <row r="390" spans="1:10" x14ac:dyDescent="0.4">
      <c r="A390" s="216" t="str">
        <f>IF(AND(ISTEXT(C390),'[1]Identif. projet &amp; instructions'!$B$7="non"),'[1]Identif. projet &amp; instructions'!$B$8,"")</f>
        <v/>
      </c>
      <c r="B390" s="216"/>
      <c r="C390" s="217"/>
      <c r="D390" s="256"/>
      <c r="E390" s="256"/>
      <c r="F390" s="253"/>
      <c r="G390" s="254"/>
      <c r="H390" s="255"/>
      <c r="I390" s="202"/>
      <c r="J390" s="202"/>
    </row>
    <row r="391" spans="1:10" x14ac:dyDescent="0.4">
      <c r="A391" s="216" t="str">
        <f>IF(AND(ISTEXT(C391),'[1]Identif. projet &amp; instructions'!$B$7="non"),'[1]Identif. projet &amp; instructions'!$B$8,"")</f>
        <v/>
      </c>
      <c r="B391" s="216"/>
      <c r="C391" s="217"/>
      <c r="D391" s="256"/>
      <c r="E391" s="256"/>
      <c r="F391" s="253"/>
      <c r="G391" s="254"/>
      <c r="H391" s="255"/>
      <c r="I391" s="202"/>
      <c r="J391" s="202"/>
    </row>
    <row r="392" spans="1:10" x14ac:dyDescent="0.4">
      <c r="A392" s="216" t="str">
        <f>IF(AND(ISTEXT(C392),'[1]Identif. projet &amp; instructions'!$B$7="non"),'[1]Identif. projet &amp; instructions'!$B$8,"")</f>
        <v/>
      </c>
      <c r="B392" s="216"/>
      <c r="C392" s="217"/>
      <c r="D392" s="256"/>
      <c r="E392" s="256"/>
      <c r="F392" s="253"/>
      <c r="G392" s="254"/>
      <c r="H392" s="255"/>
      <c r="I392" s="202"/>
      <c r="J392" s="202"/>
    </row>
    <row r="393" spans="1:10" x14ac:dyDescent="0.4">
      <c r="A393" s="216" t="str">
        <f>IF(AND(ISTEXT(C393),'[1]Identif. projet &amp; instructions'!$B$7="non"),'[1]Identif. projet &amp; instructions'!$B$8,"")</f>
        <v/>
      </c>
      <c r="B393" s="216"/>
      <c r="C393" s="217"/>
      <c r="D393" s="256"/>
      <c r="E393" s="256"/>
      <c r="F393" s="253"/>
      <c r="G393" s="254"/>
      <c r="H393" s="255"/>
      <c r="I393" s="202"/>
      <c r="J393" s="202"/>
    </row>
    <row r="394" spans="1:10" x14ac:dyDescent="0.4">
      <c r="A394" s="216" t="str">
        <f>IF(AND(ISTEXT(C394),'[1]Identif. projet &amp; instructions'!$B$7="non"),'[1]Identif. projet &amp; instructions'!$B$8,"")</f>
        <v/>
      </c>
      <c r="B394" s="216"/>
      <c r="C394" s="217"/>
      <c r="D394" s="256"/>
      <c r="E394" s="256"/>
      <c r="F394" s="253"/>
      <c r="G394" s="254"/>
      <c r="H394" s="255"/>
      <c r="I394" s="202"/>
      <c r="J394" s="202"/>
    </row>
    <row r="395" spans="1:10" x14ac:dyDescent="0.4">
      <c r="A395" s="216" t="str">
        <f>IF(AND(ISTEXT(C395),'[1]Identif. projet &amp; instructions'!$B$7="non"),'[1]Identif. projet &amp; instructions'!$B$8,"")</f>
        <v/>
      </c>
      <c r="B395" s="216"/>
      <c r="C395" s="217"/>
      <c r="D395" s="256"/>
      <c r="E395" s="256"/>
      <c r="F395" s="253"/>
      <c r="G395" s="254"/>
      <c r="H395" s="255"/>
      <c r="I395" s="202"/>
      <c r="J395" s="202"/>
    </row>
    <row r="396" spans="1:10" x14ac:dyDescent="0.4">
      <c r="A396" s="216" t="str">
        <f>IF(AND(ISTEXT(C396),'[1]Identif. projet &amp; instructions'!$B$7="non"),'[1]Identif. projet &amp; instructions'!$B$8,"")</f>
        <v/>
      </c>
      <c r="B396" s="216"/>
      <c r="C396" s="217"/>
      <c r="D396" s="256"/>
      <c r="E396" s="256"/>
      <c r="F396" s="253"/>
      <c r="G396" s="254"/>
      <c r="H396" s="255"/>
      <c r="I396" s="202"/>
      <c r="J396" s="202"/>
    </row>
    <row r="397" spans="1:10" x14ac:dyDescent="0.4">
      <c r="A397" s="216" t="str">
        <f>IF(AND(ISTEXT(C397),'[1]Identif. projet &amp; instructions'!$B$7="non"),'[1]Identif. projet &amp; instructions'!$B$8,"")</f>
        <v/>
      </c>
      <c r="B397" s="216"/>
      <c r="C397" s="217"/>
      <c r="D397" s="256"/>
      <c r="E397" s="256"/>
      <c r="F397" s="253"/>
      <c r="G397" s="254"/>
      <c r="H397" s="255"/>
      <c r="I397" s="202"/>
      <c r="J397" s="202"/>
    </row>
    <row r="398" spans="1:10" x14ac:dyDescent="0.4">
      <c r="A398" s="216" t="str">
        <f>IF(AND(ISTEXT(C398),'[1]Identif. projet &amp; instructions'!$B$7="non"),'[1]Identif. projet &amp; instructions'!$B$8,"")</f>
        <v/>
      </c>
      <c r="B398" s="216"/>
      <c r="C398" s="217"/>
      <c r="D398" s="256"/>
      <c r="E398" s="256"/>
      <c r="F398" s="253"/>
      <c r="G398" s="254"/>
      <c r="H398" s="255"/>
      <c r="I398" s="202"/>
      <c r="J398" s="202"/>
    </row>
    <row r="399" spans="1:10" x14ac:dyDescent="0.4">
      <c r="A399" s="216" t="str">
        <f>IF(AND(ISTEXT(C399),'[1]Identif. projet &amp; instructions'!$B$7="non"),'[1]Identif. projet &amp; instructions'!$B$8,"")</f>
        <v/>
      </c>
      <c r="B399" s="216"/>
      <c r="C399" s="217"/>
      <c r="D399" s="256"/>
      <c r="E399" s="256"/>
      <c r="F399" s="253"/>
      <c r="G399" s="254"/>
      <c r="H399" s="255"/>
      <c r="I399" s="202"/>
      <c r="J399" s="202"/>
    </row>
    <row r="400" spans="1:10" x14ac:dyDescent="0.4">
      <c r="A400" s="216" t="str">
        <f>IF(AND(ISTEXT(C400),'[1]Identif. projet &amp; instructions'!$B$7="non"),'[1]Identif. projet &amp; instructions'!$B$8,"")</f>
        <v/>
      </c>
      <c r="B400" s="284"/>
      <c r="C400" s="225"/>
      <c r="D400" s="258"/>
      <c r="E400" s="258"/>
      <c r="F400" s="253"/>
      <c r="G400" s="257"/>
      <c r="H400" s="259"/>
      <c r="I400" s="202"/>
      <c r="J400" s="202"/>
    </row>
    <row r="401" spans="7:10" x14ac:dyDescent="0.4">
      <c r="G401" s="260" t="s">
        <v>342</v>
      </c>
      <c r="H401" s="232">
        <f>SUM(H2:H400)</f>
        <v>0</v>
      </c>
      <c r="I401" s="233">
        <f>SUM(I2:I400)</f>
        <v>0</v>
      </c>
      <c r="J401" s="233"/>
    </row>
  </sheetData>
  <conditionalFormatting sqref="I2:J400">
    <cfRule type="expression" dxfId="4" priority="1">
      <formula>OR($I2&lt;$H2,$I2&gt;$H2)</formula>
    </cfRule>
  </conditionalFormatting>
  <dataValidations count="2">
    <dataValidation operator="greaterThanOrEqual" allowBlank="1" showInputMessage="1" showErrorMessage="1" sqref="E2:E1048576" xr:uid="{69140B15-2995-4ECE-B505-58EED961CD5F}"/>
    <dataValidation type="date" operator="greaterThanOrEqual" allowBlank="1" showInputMessage="1" showErrorMessage="1" sqref="D2:D400" xr:uid="{2F91249A-E128-4BA9-9924-3CD79C7A0291}">
      <formula1>43466</formula1>
    </dataValidation>
  </dataValidations>
  <pageMargins left="0.70866141732283472" right="0.70866141732283472" top="0.43307086614173229" bottom="0.39370078740157483" header="0.31496062992125984" footer="0.31496062992125984"/>
  <pageSetup paperSize="9" scale="52"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F13D62D5-E56E-4BD6-AB6E-16CCA329A968}">
          <x14:formula1>
            <xm:f>Table!$D$18:$D$22</xm:f>
          </x14:formula1>
          <xm:sqref>B2:B400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9C18FE3144B6F40A47BB0DF655A63C3" ma:contentTypeVersion="14" ma:contentTypeDescription="Crée un document." ma:contentTypeScope="" ma:versionID="8f10c5349a9c7f404c1b8a8b5c4dd42d">
  <xsd:schema xmlns:xsd="http://www.w3.org/2001/XMLSchema" xmlns:xs="http://www.w3.org/2001/XMLSchema" xmlns:p="http://schemas.microsoft.com/office/2006/metadata/properties" xmlns:ns2="17a7d492-9908-4131-8faf-8abb11eb5ccc" xmlns:ns3="11a7bf6d-f23b-4f35-b2da-f50366bccb2f" targetNamespace="http://schemas.microsoft.com/office/2006/metadata/properties" ma:root="true" ma:fieldsID="84794b21fc84519c775b8520cb92e94c" ns2:_="" ns3:_="">
    <xsd:import namespace="17a7d492-9908-4131-8faf-8abb11eb5ccc"/>
    <xsd:import namespace="11a7bf6d-f23b-4f35-b2da-f50366bccb2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LengthInSeconds"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a7d492-9908-4131-8faf-8abb11eb5c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1a7bf6d-f23b-4f35-b2da-f50366bccb2f" elementFormDefault="qualified">
    <xsd:import namespace="http://schemas.microsoft.com/office/2006/documentManagement/types"/>
    <xsd:import namespace="http://schemas.microsoft.com/office/infopath/2007/PartnerControls"/>
    <xsd:element name="SharedWithUsers" ma:index="15"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2DAFF68-A9AB-429F-AF0B-9A0161A028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a7d492-9908-4131-8faf-8abb11eb5ccc"/>
    <ds:schemaRef ds:uri="11a7bf6d-f23b-4f35-b2da-f50366bccb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3BF9CF8-7E13-4B71-82B0-5582EDDFAD8C}">
  <ds:schemaRefs>
    <ds:schemaRef ds:uri="http://schemas.microsoft.com/sharepoint/v3/contenttype/forms"/>
  </ds:schemaRefs>
</ds:datastoreItem>
</file>

<file path=customXml/itemProps3.xml><?xml version="1.0" encoding="utf-8"?>
<ds:datastoreItem xmlns:ds="http://schemas.openxmlformats.org/officeDocument/2006/customXml" ds:itemID="{CFE4032E-6A44-4F63-9A7E-88A6BE6962B7}">
  <ds:schemaRef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microsoft.com/office/2006/metadata/properties"/>
    <ds:schemaRef ds:uri="http://purl.org/dc/elements/1.1/"/>
    <ds:schemaRef ds:uri="http://schemas.openxmlformats.org/package/2006/metadata/core-properties"/>
    <ds:schemaRef ds:uri="11a7bf6d-f23b-4f35-b2da-f50366bccb2f"/>
    <ds:schemaRef ds:uri="17a7d492-9908-4131-8faf-8abb11eb5cc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8</vt:i4>
      </vt:variant>
    </vt:vector>
  </HeadingPairs>
  <TitlesOfParts>
    <vt:vector size="19" baseType="lpstr">
      <vt:lpstr>Notice explicative </vt:lpstr>
      <vt:lpstr>1. Budget détaillé </vt:lpstr>
      <vt:lpstr>2.Plan de financement</vt:lpstr>
      <vt:lpstr>Table de données pour graphique</vt:lpstr>
      <vt:lpstr>Suivi financier</vt:lpstr>
      <vt:lpstr>Table</vt:lpstr>
      <vt:lpstr>Identif. projet &amp; instructions</vt:lpstr>
      <vt:lpstr>Frais de personnel</vt:lpstr>
      <vt:lpstr>Saisie investissements</vt:lpstr>
      <vt:lpstr>Saisie Dépenses fonctionnement</vt:lpstr>
      <vt:lpstr>Cpt Emplois Ressources CCCA-BTP</vt:lpstr>
      <vt:lpstr>Table!Action_concernée</vt:lpstr>
      <vt:lpstr>'1. Budget détaillé '!Zone_d_impression</vt:lpstr>
      <vt:lpstr>'2.Plan de financement'!Zone_d_impression</vt:lpstr>
      <vt:lpstr>'Cpt Emplois Ressources CCCA-BTP'!Zone_d_impression</vt:lpstr>
      <vt:lpstr>'Identif. projet &amp; instructions'!Zone_d_impression</vt:lpstr>
      <vt:lpstr>'Notice explicative '!Zone_d_impression</vt:lpstr>
      <vt:lpstr>'Saisie Dépenses fonctionnement'!Zone_d_impression</vt:lpstr>
      <vt:lpstr>'Saisie investissements'!Zone_d_impression</vt:lpstr>
    </vt:vector>
  </TitlesOfParts>
  <Manager/>
  <Company>IEFCTF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GILLAND Melanie</dc:creator>
  <cp:keywords/>
  <dc:description/>
  <cp:lastModifiedBy>LEGUERNEY Alexis</cp:lastModifiedBy>
  <cp:revision/>
  <cp:lastPrinted>2025-10-27T10:46:03Z</cp:lastPrinted>
  <dcterms:created xsi:type="dcterms:W3CDTF">2022-05-02T05:43:49Z</dcterms:created>
  <dcterms:modified xsi:type="dcterms:W3CDTF">2026-02-04T14:17:36Z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0x01010059C18FE3144B6F40A47BB0DF655A63C3</vt:lpwstr>
  </property>
  <property fmtid="{D5CDD505-2E9C-101B-9397-08002B2CF9AE}" pid="3" name="MediaServiceImageTags">
    <vt:lpwstr/>
  </property>
</Properties>
</file>