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cccabtp-my.sharepoint.com/personal/alexis_leguerney_ccca-btp_fr/Documents/TAF/EQUIPE/2026/TRAME BUDGET CDC/"/>
    </mc:Choice>
  </mc:AlternateContent>
  <xr:revisionPtr revIDLastSave="233" documentId="13_ncr:1_{873B2EB0-A995-479E-AEA9-C082D45EAC56}" xr6:coauthVersionLast="47" xr6:coauthVersionMax="47" xr10:uidLastSave="{CD874A1A-396F-4E2A-ABB2-ADACCE33096F}"/>
  <bookViews>
    <workbookView xWindow="-110" yWindow="-110" windowWidth="19420" windowHeight="11500" xr2:uid="{DC887490-5D96-4064-86F7-F9536B789BEA}"/>
  </bookViews>
  <sheets>
    <sheet name="Notice explicative " sheetId="25" r:id="rId1"/>
    <sheet name="1. Budget détaillé " sheetId="32" r:id="rId2"/>
    <sheet name="2.Plan de financement" sheetId="46" r:id="rId3"/>
    <sheet name="Table de données pour graphs" sheetId="47" state="hidden" r:id="rId4"/>
    <sheet name="Suivi financier" sheetId="35" state="hidden" r:id="rId5"/>
    <sheet name="Table" sheetId="42" state="hidden" r:id="rId6"/>
    <sheet name="Identif. projet &amp; instructions" sheetId="36" state="hidden" r:id="rId7"/>
    <sheet name="Frais de personnel" sheetId="37" state="hidden" r:id="rId8"/>
    <sheet name="Saisie investissements" sheetId="43" state="hidden" r:id="rId9"/>
    <sheet name="Saisie Dépenses fonctionnement" sheetId="44" state="hidden" r:id="rId10"/>
    <sheet name="Cpt Emplois Ressources CCCA-BTP" sheetId="34" state="hidden" r:id="rId11"/>
  </sheets>
  <externalReferences>
    <externalReference r:id="rId12"/>
    <externalReference r:id="rId13"/>
  </externalReferences>
  <definedNames>
    <definedName name="_xlnm._FilterDatabase" localSheetId="9" hidden="1">'Saisie Dépenses fonctionnement'!$A$1:$K$399</definedName>
    <definedName name="_xlnm._FilterDatabase" localSheetId="5" hidden="1">Table!$H$1:$J$88</definedName>
    <definedName name="Action_concernée" localSheetId="5">Table!$F$3:$F$9</definedName>
    <definedName name="Action_concernée">#REF!</definedName>
    <definedName name="_xlnm.Print_Area" localSheetId="1">'1. Budget détaillé '!$B$2:$N$217</definedName>
    <definedName name="_xlnm.Print_Area" localSheetId="2">'2.Plan de financement'!$A$1:$T$24</definedName>
    <definedName name="_xlnm.Print_Area" localSheetId="10">'Cpt Emplois Ressources CCCA-BTP'!$A$1:$N$57</definedName>
    <definedName name="_xlnm.Print_Area" localSheetId="6">'Identif. projet &amp; instructions'!$A$1:$G$30</definedName>
    <definedName name="_xlnm.Print_Area" localSheetId="0">'Notice explicative '!$A$1:$E$47</definedName>
    <definedName name="_xlnm.Print_Area" localSheetId="9">'Saisie Dépenses fonctionnement'!$D$1:$K$34</definedName>
    <definedName name="_xlnm.Print_Area" localSheetId="8">'Saisie investissements'!$C$1:$J$36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6" l="1"/>
  <c r="M24" i="46" s="1"/>
  <c r="N15" i="46"/>
  <c r="N24" i="46" s="1"/>
  <c r="O15" i="46"/>
  <c r="O24" i="46" s="1"/>
  <c r="P15" i="46"/>
  <c r="P24" i="46" s="1"/>
  <c r="Q15" i="46"/>
  <c r="Q24" i="46" s="1"/>
  <c r="L15" i="46"/>
  <c r="L24" i="46" s="1"/>
  <c r="G15" i="46"/>
  <c r="K17" i="46"/>
  <c r="K16" i="46"/>
  <c r="K22" i="46"/>
  <c r="K15" i="46" l="1"/>
  <c r="L69" i="32"/>
  <c r="L70" i="32"/>
  <c r="L71" i="32"/>
  <c r="L72" i="32"/>
  <c r="L73" i="32"/>
  <c r="J71" i="32" l="1"/>
  <c r="J72" i="32"/>
  <c r="H71" i="32"/>
  <c r="H72" i="32"/>
  <c r="H73" i="32"/>
  <c r="F71" i="32"/>
  <c r="N71" i="32" s="1"/>
  <c r="F72" i="32"/>
  <c r="N72" i="32" s="1"/>
  <c r="F73" i="32"/>
  <c r="G87" i="32"/>
  <c r="G88" i="32"/>
  <c r="G89" i="32"/>
  <c r="G90" i="32"/>
  <c r="B18" i="47"/>
  <c r="G18" i="46"/>
  <c r="J11" i="46"/>
  <c r="J37" i="32"/>
  <c r="J38" i="32"/>
  <c r="J39" i="32"/>
  <c r="J40" i="32"/>
  <c r="J41" i="32"/>
  <c r="J42" i="32"/>
  <c r="J43" i="32"/>
  <c r="J44" i="32"/>
  <c r="J45" i="32"/>
  <c r="J46" i="32"/>
  <c r="J47" i="32"/>
  <c r="J48" i="32"/>
  <c r="J49" i="32"/>
  <c r="J50" i="32"/>
  <c r="J36" i="32"/>
  <c r="L36" i="32"/>
  <c r="L37" i="32"/>
  <c r="L38" i="32"/>
  <c r="L39" i="32"/>
  <c r="L40" i="32"/>
  <c r="L41" i="32"/>
  <c r="L42" i="32"/>
  <c r="L43" i="32"/>
  <c r="L44" i="32"/>
  <c r="L45" i="32"/>
  <c r="L46" i="32"/>
  <c r="L47" i="32"/>
  <c r="L48" i="32"/>
  <c r="L49" i="32"/>
  <c r="L50" i="32"/>
  <c r="G92" i="32"/>
  <c r="G93" i="32"/>
  <c r="G94" i="32"/>
  <c r="G95" i="32"/>
  <c r="B25" i="47"/>
  <c r="A25" i="47"/>
  <c r="A24" i="47"/>
  <c r="A23" i="47"/>
  <c r="A22" i="47"/>
  <c r="A21" i="47"/>
  <c r="A20" i="47"/>
  <c r="A19" i="47"/>
  <c r="A18" i="47"/>
  <c r="D12" i="46"/>
  <c r="G79" i="32"/>
  <c r="K11" i="46"/>
  <c r="K12" i="46"/>
  <c r="A40" i="46"/>
  <c r="A41" i="46"/>
  <c r="A42" i="46"/>
  <c r="A43" i="46"/>
  <c r="A44" i="46"/>
  <c r="A45" i="46"/>
  <c r="A46" i="46"/>
  <c r="A47" i="46"/>
  <c r="A48" i="46"/>
  <c r="A49" i="46"/>
  <c r="B21" i="47"/>
  <c r="B22" i="47"/>
  <c r="B23" i="47"/>
  <c r="B24" i="47"/>
  <c r="K21" i="46"/>
  <c r="K20" i="46"/>
  <c r="K19" i="46"/>
  <c r="B20" i="47"/>
  <c r="A15" i="47"/>
  <c r="C15" i="47"/>
  <c r="D15" i="47"/>
  <c r="D14" i="47" l="1"/>
  <c r="A14" i="47"/>
  <c r="D13" i="47"/>
  <c r="A13" i="47"/>
  <c r="D12" i="47"/>
  <c r="A12" i="47"/>
  <c r="D11" i="47"/>
  <c r="A11" i="47"/>
  <c r="D10" i="47"/>
  <c r="A10" i="47"/>
  <c r="B7" i="46"/>
  <c r="B5" i="46"/>
  <c r="L51" i="32" l="1"/>
  <c r="J51" i="32"/>
  <c r="H51" i="32"/>
  <c r="F51" i="32"/>
  <c r="L35" i="32"/>
  <c r="J35" i="32"/>
  <c r="H35" i="32"/>
  <c r="F35" i="32"/>
  <c r="L34" i="32"/>
  <c r="J34" i="32"/>
  <c r="H34" i="32"/>
  <c r="F34" i="32"/>
  <c r="L33" i="32"/>
  <c r="J33" i="32"/>
  <c r="H33" i="32"/>
  <c r="F33" i="32"/>
  <c r="L32" i="32"/>
  <c r="J32" i="32"/>
  <c r="H32" i="32"/>
  <c r="F32" i="32"/>
  <c r="L31" i="32"/>
  <c r="J31" i="32"/>
  <c r="H31" i="32"/>
  <c r="F31" i="32"/>
  <c r="L30" i="32"/>
  <c r="J30" i="32"/>
  <c r="H30" i="32"/>
  <c r="F30" i="32"/>
  <c r="L29" i="32"/>
  <c r="J29" i="32"/>
  <c r="H29" i="32"/>
  <c r="F29" i="32"/>
  <c r="L28" i="32"/>
  <c r="J28" i="32"/>
  <c r="H28" i="32"/>
  <c r="F28" i="32"/>
  <c r="L27" i="32"/>
  <c r="J27" i="32"/>
  <c r="H27" i="32"/>
  <c r="F27" i="32"/>
  <c r="L26" i="32"/>
  <c r="J26" i="32"/>
  <c r="H26" i="32"/>
  <c r="F26" i="32"/>
  <c r="L25" i="32"/>
  <c r="J25" i="32"/>
  <c r="H25" i="32"/>
  <c r="F25" i="32"/>
  <c r="L24" i="32"/>
  <c r="J24" i="32"/>
  <c r="H24" i="32"/>
  <c r="F24" i="32"/>
  <c r="L23" i="32"/>
  <c r="J23" i="32"/>
  <c r="H23" i="32"/>
  <c r="F23" i="32"/>
  <c r="L22" i="32"/>
  <c r="J22" i="32"/>
  <c r="H22" i="32"/>
  <c r="F22" i="32"/>
  <c r="L21" i="32"/>
  <c r="J21" i="32"/>
  <c r="H21" i="32"/>
  <c r="F21" i="32"/>
  <c r="L20" i="32"/>
  <c r="J20" i="32"/>
  <c r="H20" i="32"/>
  <c r="F20" i="32"/>
  <c r="L19" i="32"/>
  <c r="J19" i="32"/>
  <c r="H19" i="32"/>
  <c r="F19" i="32"/>
  <c r="L18" i="32"/>
  <c r="J18" i="32"/>
  <c r="H18" i="32"/>
  <c r="F18" i="32"/>
  <c r="L17" i="32"/>
  <c r="J17" i="32"/>
  <c r="H17" i="32"/>
  <c r="F17" i="32"/>
  <c r="N18" i="32" l="1"/>
  <c r="N24" i="32"/>
  <c r="N30" i="32"/>
  <c r="N34" i="32"/>
  <c r="N29" i="32"/>
  <c r="N19" i="32"/>
  <c r="N25" i="32"/>
  <c r="N22" i="32"/>
  <c r="N27" i="32"/>
  <c r="N35" i="32"/>
  <c r="N23" i="32"/>
  <c r="N28" i="32"/>
  <c r="N32" i="32"/>
  <c r="N33" i="32"/>
  <c r="N26" i="32"/>
  <c r="N51" i="32"/>
  <c r="N20" i="32"/>
  <c r="N21" i="32"/>
  <c r="N31" i="32"/>
  <c r="N17" i="32"/>
  <c r="N52" i="32" l="1"/>
  <c r="N75" i="32" s="1"/>
  <c r="D14" i="34"/>
  <c r="K399" i="44"/>
  <c r="J399" i="44"/>
  <c r="I399" i="44"/>
  <c r="H399" i="44"/>
  <c r="A398" i="44"/>
  <c r="A397" i="44"/>
  <c r="A396" i="44"/>
  <c r="A395" i="44"/>
  <c r="A394" i="44"/>
  <c r="A393" i="44"/>
  <c r="A392" i="44"/>
  <c r="A391" i="44"/>
  <c r="A390" i="44"/>
  <c r="A389" i="44"/>
  <c r="A388" i="44"/>
  <c r="A387" i="44"/>
  <c r="A386" i="44"/>
  <c r="A385" i="44"/>
  <c r="A384" i="44"/>
  <c r="A383" i="44"/>
  <c r="A382" i="44"/>
  <c r="A381" i="44"/>
  <c r="A379" i="44"/>
  <c r="A378" i="44"/>
  <c r="A377" i="44"/>
  <c r="A376" i="44"/>
  <c r="A375" i="44"/>
  <c r="A374" i="44"/>
  <c r="A373" i="44"/>
  <c r="A372" i="44"/>
  <c r="A371" i="44"/>
  <c r="A370" i="44"/>
  <c r="A369" i="44"/>
  <c r="A368" i="44"/>
  <c r="A367" i="44"/>
  <c r="A366" i="44"/>
  <c r="A365" i="44"/>
  <c r="A364" i="44"/>
  <c r="A363" i="44"/>
  <c r="A362" i="44"/>
  <c r="A361" i="44"/>
  <c r="A360" i="44"/>
  <c r="A359" i="44"/>
  <c r="A358" i="44"/>
  <c r="A357" i="44"/>
  <c r="A356" i="44"/>
  <c r="A355" i="44"/>
  <c r="A354" i="44"/>
  <c r="A353" i="44"/>
  <c r="A352" i="44"/>
  <c r="A351" i="44"/>
  <c r="A350" i="44"/>
  <c r="A349" i="44"/>
  <c r="A348" i="44"/>
  <c r="A347" i="44"/>
  <c r="A346" i="44"/>
  <c r="A345" i="44"/>
  <c r="A344" i="44"/>
  <c r="A343" i="44"/>
  <c r="A342" i="44"/>
  <c r="A341" i="44"/>
  <c r="A340" i="44"/>
  <c r="A339" i="44"/>
  <c r="A338" i="44"/>
  <c r="A337" i="44"/>
  <c r="A336" i="44"/>
  <c r="A335" i="44"/>
  <c r="A334" i="44"/>
  <c r="A333" i="44"/>
  <c r="A332" i="44"/>
  <c r="A331" i="44"/>
  <c r="A330" i="44"/>
  <c r="A329" i="44"/>
  <c r="A328" i="44"/>
  <c r="A327" i="44"/>
  <c r="A326" i="44"/>
  <c r="A325" i="44"/>
  <c r="A324" i="44"/>
  <c r="A323" i="44"/>
  <c r="A322" i="44"/>
  <c r="A321" i="44"/>
  <c r="A320" i="44"/>
  <c r="A319" i="44"/>
  <c r="A318" i="44"/>
  <c r="A317" i="44"/>
  <c r="A316" i="44"/>
  <c r="A315" i="44"/>
  <c r="A314" i="44"/>
  <c r="A313" i="44"/>
  <c r="A312" i="44"/>
  <c r="A311" i="44"/>
  <c r="A310" i="44"/>
  <c r="A309" i="44"/>
  <c r="A308" i="44"/>
  <c r="A307" i="44"/>
  <c r="A306" i="44"/>
  <c r="A305" i="44"/>
  <c r="A304" i="44"/>
  <c r="A303" i="44"/>
  <c r="A302" i="44"/>
  <c r="A301" i="44"/>
  <c r="A300" i="44"/>
  <c r="A299" i="44"/>
  <c r="A298" i="44"/>
  <c r="A297" i="44"/>
  <c r="A296" i="44"/>
  <c r="A295" i="44"/>
  <c r="A294" i="44"/>
  <c r="A293" i="44"/>
  <c r="A292" i="44"/>
  <c r="A291" i="44"/>
  <c r="A290" i="44"/>
  <c r="A289" i="44"/>
  <c r="A288" i="44"/>
  <c r="A287" i="44"/>
  <c r="A286" i="44"/>
  <c r="A285" i="44"/>
  <c r="A284" i="44"/>
  <c r="A283" i="44"/>
  <c r="A282" i="44"/>
  <c r="A281" i="44"/>
  <c r="A280" i="44"/>
  <c r="A279" i="44"/>
  <c r="A278" i="44"/>
  <c r="A277" i="44"/>
  <c r="A276" i="44"/>
  <c r="A275" i="44"/>
  <c r="A274" i="44"/>
  <c r="A273" i="44"/>
  <c r="A272" i="44"/>
  <c r="A271" i="44"/>
  <c r="A270" i="44"/>
  <c r="A269" i="44"/>
  <c r="A268" i="44"/>
  <c r="A267" i="44"/>
  <c r="A266" i="44"/>
  <c r="A265" i="44"/>
  <c r="A264" i="44"/>
  <c r="A263" i="44"/>
  <c r="A262" i="44"/>
  <c r="A261" i="44"/>
  <c r="A260" i="44"/>
  <c r="A259" i="44"/>
  <c r="A258" i="44"/>
  <c r="A257" i="44"/>
  <c r="A256" i="44"/>
  <c r="A255" i="44"/>
  <c r="A254" i="44"/>
  <c r="A253" i="44"/>
  <c r="A252" i="44"/>
  <c r="A251" i="44"/>
  <c r="A250" i="44"/>
  <c r="A249" i="44"/>
  <c r="A248" i="44"/>
  <c r="A247" i="44"/>
  <c r="A246" i="44"/>
  <c r="A245" i="44"/>
  <c r="A244" i="44"/>
  <c r="A243" i="44"/>
  <c r="A242" i="44"/>
  <c r="A241" i="44"/>
  <c r="A240" i="44"/>
  <c r="A239" i="44"/>
  <c r="A238" i="44"/>
  <c r="A237" i="44"/>
  <c r="A236" i="44"/>
  <c r="A235" i="44"/>
  <c r="A234" i="44"/>
  <c r="A233" i="44"/>
  <c r="A232" i="44"/>
  <c r="A231" i="44"/>
  <c r="A230" i="44"/>
  <c r="A229" i="44"/>
  <c r="A228" i="44"/>
  <c r="A227" i="44"/>
  <c r="A226" i="44"/>
  <c r="A225" i="44"/>
  <c r="A224" i="44"/>
  <c r="A223" i="44"/>
  <c r="A222" i="44"/>
  <c r="A221" i="44"/>
  <c r="A220" i="44"/>
  <c r="A219" i="44"/>
  <c r="A218" i="44"/>
  <c r="A217" i="44"/>
  <c r="A216" i="44"/>
  <c r="A215" i="44"/>
  <c r="A214" i="44"/>
  <c r="A213" i="44"/>
  <c r="A212" i="44"/>
  <c r="A211" i="44"/>
  <c r="A210" i="44"/>
  <c r="A209" i="44"/>
  <c r="A208" i="44"/>
  <c r="A207" i="44"/>
  <c r="A206" i="44"/>
  <c r="A205" i="44"/>
  <c r="A204" i="44"/>
  <c r="A203" i="44"/>
  <c r="A202" i="44"/>
  <c r="A201" i="44"/>
  <c r="A200" i="44"/>
  <c r="A199" i="44"/>
  <c r="A198" i="44"/>
  <c r="A197" i="44"/>
  <c r="A196" i="44"/>
  <c r="A195" i="44"/>
  <c r="A194" i="44"/>
  <c r="A193" i="44"/>
  <c r="A192" i="44"/>
  <c r="A191" i="44"/>
  <c r="A190" i="44"/>
  <c r="A189" i="44"/>
  <c r="A188" i="44"/>
  <c r="A187" i="44"/>
  <c r="A186" i="44"/>
  <c r="A185" i="44"/>
  <c r="A184" i="44"/>
  <c r="A183" i="44"/>
  <c r="A182" i="44"/>
  <c r="A181" i="44"/>
  <c r="A180" i="44"/>
  <c r="A179" i="44"/>
  <c r="A178" i="44"/>
  <c r="A177" i="44"/>
  <c r="A176" i="44"/>
  <c r="A175" i="44"/>
  <c r="A174" i="44"/>
  <c r="A173" i="44"/>
  <c r="A172" i="44"/>
  <c r="A171" i="44"/>
  <c r="A170" i="44"/>
  <c r="A169" i="44"/>
  <c r="A168" i="44"/>
  <c r="A167" i="44"/>
  <c r="A166" i="44"/>
  <c r="A165" i="44"/>
  <c r="A164" i="44"/>
  <c r="A163" i="44"/>
  <c r="A162" i="44"/>
  <c r="A161" i="44"/>
  <c r="A160" i="44"/>
  <c r="A159" i="44"/>
  <c r="A158" i="44"/>
  <c r="A157" i="44"/>
  <c r="A156" i="44"/>
  <c r="A155" i="44"/>
  <c r="A154" i="44"/>
  <c r="A153" i="44"/>
  <c r="A152" i="44"/>
  <c r="A151" i="44"/>
  <c r="A150" i="44"/>
  <c r="A149" i="44"/>
  <c r="A148" i="44"/>
  <c r="A147" i="44"/>
  <c r="A146" i="44"/>
  <c r="A145" i="44"/>
  <c r="A144" i="44"/>
  <c r="A143" i="44"/>
  <c r="A142" i="44"/>
  <c r="A141" i="44"/>
  <c r="A140" i="44"/>
  <c r="A139" i="44"/>
  <c r="A138" i="44"/>
  <c r="A137" i="44"/>
  <c r="A136" i="44"/>
  <c r="A135" i="44"/>
  <c r="A134" i="44"/>
  <c r="A133" i="44"/>
  <c r="A132" i="44"/>
  <c r="A131" i="44"/>
  <c r="A130" i="44"/>
  <c r="A129" i="44"/>
  <c r="A128" i="44"/>
  <c r="A127" i="44"/>
  <c r="A126" i="44"/>
  <c r="A125" i="44"/>
  <c r="A124" i="44"/>
  <c r="A123" i="44"/>
  <c r="A122" i="44"/>
  <c r="A121" i="44"/>
  <c r="A120" i="44"/>
  <c r="A119" i="44"/>
  <c r="A118" i="44"/>
  <c r="A117" i="44"/>
  <c r="A116" i="44"/>
  <c r="A115" i="44"/>
  <c r="A114" i="44"/>
  <c r="A113" i="44"/>
  <c r="A112" i="44"/>
  <c r="A111" i="44"/>
  <c r="A110" i="44"/>
  <c r="A109" i="44"/>
  <c r="A108" i="44"/>
  <c r="A107" i="44"/>
  <c r="A106" i="44"/>
  <c r="A105" i="44"/>
  <c r="A104" i="44"/>
  <c r="A103" i="44"/>
  <c r="A102" i="44"/>
  <c r="A101" i="44"/>
  <c r="A100" i="44"/>
  <c r="A99" i="44"/>
  <c r="A98" i="44"/>
  <c r="A97" i="44"/>
  <c r="A96" i="44"/>
  <c r="A95" i="44"/>
  <c r="A94" i="44"/>
  <c r="A93" i="44"/>
  <c r="A92" i="44"/>
  <c r="A91" i="44"/>
  <c r="A90" i="44"/>
  <c r="A89" i="44"/>
  <c r="A88" i="44"/>
  <c r="A87" i="44"/>
  <c r="A86" i="44"/>
  <c r="A85" i="44"/>
  <c r="A84" i="44"/>
  <c r="A83" i="44"/>
  <c r="A82" i="44"/>
  <c r="A81" i="44"/>
  <c r="A80" i="44"/>
  <c r="A79" i="44"/>
  <c r="A78" i="44"/>
  <c r="A77" i="44"/>
  <c r="A76" i="44"/>
  <c r="A75" i="44"/>
  <c r="A74" i="44"/>
  <c r="A73" i="44"/>
  <c r="A72" i="44"/>
  <c r="A71" i="44"/>
  <c r="A70" i="44"/>
  <c r="A69" i="44"/>
  <c r="A68" i="44"/>
  <c r="A67" i="44"/>
  <c r="A66" i="44"/>
  <c r="A65" i="44"/>
  <c r="A64" i="44"/>
  <c r="A63" i="44"/>
  <c r="A62" i="44"/>
  <c r="A61" i="44"/>
  <c r="A60" i="44"/>
  <c r="A59" i="44"/>
  <c r="A58" i="44"/>
  <c r="A57" i="44"/>
  <c r="A56" i="44"/>
  <c r="A55" i="44"/>
  <c r="A54" i="44"/>
  <c r="A53" i="44"/>
  <c r="A52" i="44"/>
  <c r="A51" i="44"/>
  <c r="A50" i="44"/>
  <c r="A49" i="44"/>
  <c r="A48" i="44"/>
  <c r="A47" i="44"/>
  <c r="A46" i="44"/>
  <c r="A45" i="44"/>
  <c r="A44" i="44"/>
  <c r="A43" i="44"/>
  <c r="A42" i="44"/>
  <c r="A41" i="44"/>
  <c r="A40" i="44"/>
  <c r="A39" i="44"/>
  <c r="A38" i="44"/>
  <c r="A37" i="44"/>
  <c r="A36" i="44"/>
  <c r="A35" i="44"/>
  <c r="A34" i="44"/>
  <c r="A33" i="44"/>
  <c r="A32" i="44"/>
  <c r="A31" i="44"/>
  <c r="A30" i="44"/>
  <c r="A29" i="44"/>
  <c r="A28" i="44"/>
  <c r="A27" i="44"/>
  <c r="A26" i="44"/>
  <c r="A25" i="44"/>
  <c r="A24" i="44"/>
  <c r="A23" i="44"/>
  <c r="A22" i="44"/>
  <c r="A21" i="44"/>
  <c r="A20" i="44"/>
  <c r="A19" i="44"/>
  <c r="A18" i="44"/>
  <c r="A17" i="44"/>
  <c r="A16" i="44"/>
  <c r="A15" i="44"/>
  <c r="A14" i="44"/>
  <c r="A13" i="44"/>
  <c r="A12" i="44"/>
  <c r="A11" i="44"/>
  <c r="A10" i="44"/>
  <c r="I401" i="43"/>
  <c r="H401" i="43"/>
  <c r="A400" i="43"/>
  <c r="A399" i="43"/>
  <c r="A398" i="43"/>
  <c r="A397" i="43"/>
  <c r="A396" i="43"/>
  <c r="A395" i="43"/>
  <c r="A394" i="43"/>
  <c r="A393" i="43"/>
  <c r="A392" i="43"/>
  <c r="A391" i="43"/>
  <c r="A390" i="43"/>
  <c r="A389" i="43"/>
  <c r="A388" i="43"/>
  <c r="A387" i="43"/>
  <c r="A386" i="43"/>
  <c r="A385" i="43"/>
  <c r="A384" i="43"/>
  <c r="A383" i="43"/>
  <c r="A382" i="43"/>
  <c r="A381" i="43"/>
  <c r="A380" i="43"/>
  <c r="A379" i="43"/>
  <c r="A378" i="43"/>
  <c r="A377" i="43"/>
  <c r="A376" i="43"/>
  <c r="A375" i="43"/>
  <c r="A374" i="43"/>
  <c r="A373" i="43"/>
  <c r="A372" i="43"/>
  <c r="A371" i="43"/>
  <c r="A370" i="43"/>
  <c r="A369" i="43"/>
  <c r="A368" i="43"/>
  <c r="A367" i="43"/>
  <c r="A366" i="43"/>
  <c r="A365" i="43"/>
  <c r="A364" i="43"/>
  <c r="A363" i="43"/>
  <c r="A362" i="43"/>
  <c r="A361" i="43"/>
  <c r="A360" i="43"/>
  <c r="A359" i="43"/>
  <c r="A358" i="43"/>
  <c r="A357" i="43"/>
  <c r="A356" i="43"/>
  <c r="A355" i="43"/>
  <c r="A354" i="43"/>
  <c r="A353" i="43"/>
  <c r="A352" i="43"/>
  <c r="A351" i="43"/>
  <c r="A350" i="43"/>
  <c r="A349" i="43"/>
  <c r="A348" i="43"/>
  <c r="A347" i="43"/>
  <c r="A346" i="43"/>
  <c r="A345" i="43"/>
  <c r="A344" i="43"/>
  <c r="A343" i="43"/>
  <c r="A342" i="43"/>
  <c r="A341" i="43"/>
  <c r="A340" i="43"/>
  <c r="A339" i="43"/>
  <c r="A338" i="43"/>
  <c r="A337" i="43"/>
  <c r="A336" i="43"/>
  <c r="A335" i="43"/>
  <c r="A334" i="43"/>
  <c r="A333" i="43"/>
  <c r="A332" i="43"/>
  <c r="A331" i="43"/>
  <c r="A330" i="43"/>
  <c r="A329" i="43"/>
  <c r="A328" i="43"/>
  <c r="A327" i="43"/>
  <c r="A326" i="43"/>
  <c r="A325" i="43"/>
  <c r="A324" i="43"/>
  <c r="A323" i="43"/>
  <c r="A322" i="43"/>
  <c r="A321" i="43"/>
  <c r="A320" i="43"/>
  <c r="A319" i="43"/>
  <c r="A318" i="43"/>
  <c r="A317" i="43"/>
  <c r="A316" i="43"/>
  <c r="A315" i="43"/>
  <c r="A314" i="43"/>
  <c r="A313" i="43"/>
  <c r="A312" i="43"/>
  <c r="A311" i="43"/>
  <c r="A310" i="43"/>
  <c r="A309" i="43"/>
  <c r="A308" i="43"/>
  <c r="A307" i="43"/>
  <c r="A306" i="43"/>
  <c r="A305" i="43"/>
  <c r="A304" i="43"/>
  <c r="A303" i="43"/>
  <c r="A302" i="43"/>
  <c r="A301" i="43"/>
  <c r="A300" i="43"/>
  <c r="A299" i="43"/>
  <c r="A298" i="43"/>
  <c r="A297" i="43"/>
  <c r="A296" i="43"/>
  <c r="A295" i="43"/>
  <c r="A294" i="43"/>
  <c r="A293" i="43"/>
  <c r="A292" i="43"/>
  <c r="A291" i="43"/>
  <c r="A290" i="43"/>
  <c r="A289" i="43"/>
  <c r="A288" i="43"/>
  <c r="A287" i="43"/>
  <c r="A286" i="43"/>
  <c r="A285" i="43"/>
  <c r="A284" i="43"/>
  <c r="A283" i="43"/>
  <c r="A282" i="43"/>
  <c r="A281" i="43"/>
  <c r="A280" i="43"/>
  <c r="A279" i="43"/>
  <c r="A278" i="43"/>
  <c r="A277" i="43"/>
  <c r="A276" i="43"/>
  <c r="A275" i="43"/>
  <c r="A274" i="43"/>
  <c r="A273" i="43"/>
  <c r="A272" i="43"/>
  <c r="A271" i="43"/>
  <c r="A270" i="43"/>
  <c r="A269" i="43"/>
  <c r="A268" i="43"/>
  <c r="A267" i="43"/>
  <c r="A266" i="43"/>
  <c r="A265" i="43"/>
  <c r="A264" i="43"/>
  <c r="A263" i="43"/>
  <c r="A262" i="43"/>
  <c r="A261" i="43"/>
  <c r="A260" i="43"/>
  <c r="A259" i="43"/>
  <c r="A258" i="43"/>
  <c r="A257" i="43"/>
  <c r="A256" i="43"/>
  <c r="A255" i="43"/>
  <c r="A254" i="43"/>
  <c r="A253" i="43"/>
  <c r="A252" i="43"/>
  <c r="A251" i="43"/>
  <c r="A250" i="43"/>
  <c r="A249" i="43"/>
  <c r="A248" i="43"/>
  <c r="A247" i="43"/>
  <c r="A246" i="43"/>
  <c r="A245" i="43"/>
  <c r="A244" i="43"/>
  <c r="A243" i="43"/>
  <c r="A242" i="43"/>
  <c r="A241" i="43"/>
  <c r="A240" i="43"/>
  <c r="A239" i="43"/>
  <c r="A238" i="43"/>
  <c r="A237" i="43"/>
  <c r="A236" i="43"/>
  <c r="A235" i="43"/>
  <c r="A234" i="43"/>
  <c r="A233" i="43"/>
  <c r="A232" i="43"/>
  <c r="A231" i="43"/>
  <c r="A230" i="43"/>
  <c r="A229" i="43"/>
  <c r="A228" i="43"/>
  <c r="A227" i="43"/>
  <c r="A226" i="43"/>
  <c r="A225" i="43"/>
  <c r="A224" i="43"/>
  <c r="A223" i="43"/>
  <c r="A222" i="43"/>
  <c r="A221" i="43"/>
  <c r="A220" i="43"/>
  <c r="A219" i="43"/>
  <c r="A218" i="43"/>
  <c r="A217" i="43"/>
  <c r="A216" i="43"/>
  <c r="A215" i="43"/>
  <c r="A214" i="43"/>
  <c r="A213" i="43"/>
  <c r="A212" i="43"/>
  <c r="A211" i="43"/>
  <c r="A210" i="43"/>
  <c r="A209" i="43"/>
  <c r="A208" i="43"/>
  <c r="A207" i="43"/>
  <c r="A206" i="43"/>
  <c r="A205" i="43"/>
  <c r="A204" i="43"/>
  <c r="A203" i="43"/>
  <c r="A202" i="43"/>
  <c r="A201" i="43"/>
  <c r="A200" i="43"/>
  <c r="A199" i="43"/>
  <c r="A198" i="43"/>
  <c r="A197" i="43"/>
  <c r="A196" i="43"/>
  <c r="A195" i="43"/>
  <c r="A194" i="43"/>
  <c r="A193" i="43"/>
  <c r="A192" i="43"/>
  <c r="A191" i="43"/>
  <c r="A190" i="43"/>
  <c r="A189" i="43"/>
  <c r="A188" i="43"/>
  <c r="A187" i="43"/>
  <c r="A186" i="43"/>
  <c r="A185" i="43"/>
  <c r="A184" i="43"/>
  <c r="A183" i="43"/>
  <c r="A182" i="43"/>
  <c r="A181" i="43"/>
  <c r="A180" i="43"/>
  <c r="A179" i="43"/>
  <c r="A178" i="43"/>
  <c r="A177" i="43"/>
  <c r="A176" i="43"/>
  <c r="A175" i="43"/>
  <c r="A174" i="43"/>
  <c r="A173" i="43"/>
  <c r="A172" i="43"/>
  <c r="A171" i="43"/>
  <c r="A170" i="43"/>
  <c r="A169" i="43"/>
  <c r="A168" i="43"/>
  <c r="A167" i="43"/>
  <c r="A166" i="43"/>
  <c r="A165" i="43"/>
  <c r="A164" i="43"/>
  <c r="A163" i="43"/>
  <c r="A162" i="43"/>
  <c r="A161" i="43"/>
  <c r="A160" i="43"/>
  <c r="A159" i="43"/>
  <c r="A158" i="43"/>
  <c r="A157" i="43"/>
  <c r="A156" i="43"/>
  <c r="A155" i="43"/>
  <c r="A154" i="43"/>
  <c r="A153" i="43"/>
  <c r="A152" i="43"/>
  <c r="A151" i="43"/>
  <c r="A150" i="43"/>
  <c r="A149" i="43"/>
  <c r="A148" i="43"/>
  <c r="A147" i="43"/>
  <c r="A146" i="43"/>
  <c r="A145" i="43"/>
  <c r="A144" i="43"/>
  <c r="A143" i="43"/>
  <c r="A142" i="43"/>
  <c r="A141" i="43"/>
  <c r="A140" i="43"/>
  <c r="A139" i="43"/>
  <c r="A138" i="43"/>
  <c r="A137" i="43"/>
  <c r="A136" i="43"/>
  <c r="A135" i="43"/>
  <c r="A134" i="43"/>
  <c r="A133" i="43"/>
  <c r="A132" i="43"/>
  <c r="A131" i="43"/>
  <c r="A130" i="43"/>
  <c r="A129" i="43"/>
  <c r="A128" i="43"/>
  <c r="A127" i="43"/>
  <c r="A126" i="43"/>
  <c r="A125" i="43"/>
  <c r="A124" i="43"/>
  <c r="A123" i="43"/>
  <c r="A122" i="43"/>
  <c r="A121" i="43"/>
  <c r="A120" i="43"/>
  <c r="A119" i="43"/>
  <c r="A118" i="43"/>
  <c r="A117" i="43"/>
  <c r="A116" i="43"/>
  <c r="A115" i="43"/>
  <c r="A114" i="43"/>
  <c r="A113" i="43"/>
  <c r="A112" i="43"/>
  <c r="A111" i="43"/>
  <c r="A110" i="43"/>
  <c r="A109" i="43"/>
  <c r="A108" i="43"/>
  <c r="A107" i="43"/>
  <c r="A106" i="43"/>
  <c r="A105" i="43"/>
  <c r="A104" i="43"/>
  <c r="A103" i="43"/>
  <c r="A102" i="43"/>
  <c r="A101" i="43"/>
  <c r="A100" i="43"/>
  <c r="A99" i="43"/>
  <c r="A98" i="43"/>
  <c r="A97" i="43"/>
  <c r="A96" i="43"/>
  <c r="A95" i="43"/>
  <c r="A94" i="43"/>
  <c r="A93" i="43"/>
  <c r="A92" i="43"/>
  <c r="A91" i="43"/>
  <c r="A90" i="43"/>
  <c r="A89" i="43"/>
  <c r="A88" i="43"/>
  <c r="A87" i="43"/>
  <c r="A86" i="43"/>
  <c r="A85" i="43"/>
  <c r="A84" i="43"/>
  <c r="A83" i="43"/>
  <c r="A82" i="43"/>
  <c r="A81" i="43"/>
  <c r="A80" i="43"/>
  <c r="A79" i="43"/>
  <c r="A78" i="43"/>
  <c r="A77" i="43"/>
  <c r="A76" i="43"/>
  <c r="A75" i="43"/>
  <c r="A74" i="43"/>
  <c r="A73" i="43"/>
  <c r="A72" i="43"/>
  <c r="A71" i="43"/>
  <c r="A70" i="43"/>
  <c r="A69" i="43"/>
  <c r="A68" i="43"/>
  <c r="A67" i="43"/>
  <c r="A66" i="43"/>
  <c r="A65" i="43"/>
  <c r="A64" i="43"/>
  <c r="A63" i="43"/>
  <c r="A62" i="43"/>
  <c r="A61" i="43"/>
  <c r="A60" i="43"/>
  <c r="A59" i="43"/>
  <c r="A58" i="43"/>
  <c r="A57" i="43"/>
  <c r="A56" i="43"/>
  <c r="A55" i="43"/>
  <c r="A54" i="43"/>
  <c r="A53" i="43"/>
  <c r="A52" i="43"/>
  <c r="A51" i="43"/>
  <c r="A50" i="43"/>
  <c r="A49" i="43"/>
  <c r="A48" i="43"/>
  <c r="A47" i="43"/>
  <c r="A46" i="43"/>
  <c r="A45" i="43"/>
  <c r="A44" i="43"/>
  <c r="A43" i="43"/>
  <c r="A42" i="43"/>
  <c r="A41" i="43"/>
  <c r="A40" i="43"/>
  <c r="A39" i="43"/>
  <c r="A38" i="43"/>
  <c r="A37" i="43"/>
  <c r="A36" i="43"/>
  <c r="A35" i="43"/>
  <c r="A34" i="43"/>
  <c r="A33" i="43"/>
  <c r="A32" i="43"/>
  <c r="A31" i="43"/>
  <c r="A30" i="43"/>
  <c r="A29" i="43"/>
  <c r="A28" i="43"/>
  <c r="A27" i="43"/>
  <c r="A26" i="43"/>
  <c r="A25" i="43"/>
  <c r="A24" i="43"/>
  <c r="A23" i="43"/>
  <c r="A22" i="43"/>
  <c r="A21" i="43"/>
  <c r="A20" i="43"/>
  <c r="A19" i="43"/>
  <c r="A18" i="43"/>
  <c r="A17" i="43"/>
  <c r="A16" i="43"/>
  <c r="A15" i="43"/>
  <c r="A14" i="43"/>
  <c r="A13" i="43"/>
  <c r="A12" i="43"/>
  <c r="A11" i="43"/>
  <c r="A10" i="43"/>
  <c r="A9" i="43"/>
  <c r="A8" i="43"/>
  <c r="A7" i="43"/>
  <c r="A6" i="43"/>
  <c r="A5" i="43"/>
  <c r="A4" i="43"/>
  <c r="A3" i="43"/>
  <c r="K401" i="37"/>
  <c r="J400" i="37"/>
  <c r="H400" i="37"/>
  <c r="A400" i="37"/>
  <c r="J399" i="37"/>
  <c r="H399" i="37"/>
  <c r="A399" i="37"/>
  <c r="J398" i="37"/>
  <c r="H398" i="37"/>
  <c r="A398" i="37"/>
  <c r="J397" i="37"/>
  <c r="H397" i="37"/>
  <c r="A397" i="37"/>
  <c r="J396" i="37"/>
  <c r="H396" i="37"/>
  <c r="A396" i="37"/>
  <c r="J395" i="37"/>
  <c r="H395" i="37"/>
  <c r="A395" i="37"/>
  <c r="J394" i="37"/>
  <c r="H394" i="37"/>
  <c r="A394" i="37"/>
  <c r="J393" i="37"/>
  <c r="H393" i="37"/>
  <c r="A393" i="37"/>
  <c r="J392" i="37"/>
  <c r="H392" i="37"/>
  <c r="A392" i="37"/>
  <c r="J391" i="37"/>
  <c r="H391" i="37"/>
  <c r="A391" i="37"/>
  <c r="J390" i="37"/>
  <c r="H390" i="37"/>
  <c r="A390" i="37"/>
  <c r="J389" i="37"/>
  <c r="H389" i="37"/>
  <c r="A389" i="37"/>
  <c r="J388" i="37"/>
  <c r="H388" i="37"/>
  <c r="A388" i="37"/>
  <c r="J387" i="37"/>
  <c r="H387" i="37"/>
  <c r="A387" i="37"/>
  <c r="J386" i="37"/>
  <c r="H386" i="37"/>
  <c r="A386" i="37"/>
  <c r="J385" i="37"/>
  <c r="H385" i="37"/>
  <c r="A385" i="37"/>
  <c r="J384" i="37"/>
  <c r="H384" i="37"/>
  <c r="A384" i="37"/>
  <c r="J383" i="37"/>
  <c r="H383" i="37"/>
  <c r="A383" i="37"/>
  <c r="J382" i="37"/>
  <c r="H382" i="37"/>
  <c r="A382" i="37"/>
  <c r="J381" i="37"/>
  <c r="H381" i="37"/>
  <c r="A381" i="37"/>
  <c r="J380" i="37"/>
  <c r="H380" i="37"/>
  <c r="A380" i="37"/>
  <c r="J379" i="37"/>
  <c r="H379" i="37"/>
  <c r="A379" i="37"/>
  <c r="J378" i="37"/>
  <c r="H378" i="37"/>
  <c r="A378" i="37"/>
  <c r="J377" i="37"/>
  <c r="H377" i="37"/>
  <c r="A377" i="37"/>
  <c r="J376" i="37"/>
  <c r="H376" i="37"/>
  <c r="A376" i="37"/>
  <c r="J375" i="37"/>
  <c r="H375" i="37"/>
  <c r="A375" i="37"/>
  <c r="J374" i="37"/>
  <c r="H374" i="37"/>
  <c r="A374" i="37"/>
  <c r="J373" i="37"/>
  <c r="H373" i="37"/>
  <c r="A373" i="37"/>
  <c r="J372" i="37"/>
  <c r="H372" i="37"/>
  <c r="A372" i="37"/>
  <c r="J371" i="37"/>
  <c r="H371" i="37"/>
  <c r="A371" i="37"/>
  <c r="J370" i="37"/>
  <c r="H370" i="37"/>
  <c r="A370" i="37"/>
  <c r="J369" i="37"/>
  <c r="H369" i="37"/>
  <c r="A369" i="37"/>
  <c r="J368" i="37"/>
  <c r="H368" i="37"/>
  <c r="A368" i="37"/>
  <c r="J367" i="37"/>
  <c r="H367" i="37"/>
  <c r="A367" i="37"/>
  <c r="J366" i="37"/>
  <c r="H366" i="37"/>
  <c r="A366" i="37"/>
  <c r="J365" i="37"/>
  <c r="H365" i="37"/>
  <c r="A365" i="37"/>
  <c r="J364" i="37"/>
  <c r="H364" i="37"/>
  <c r="A364" i="37"/>
  <c r="J363" i="37"/>
  <c r="H363" i="37"/>
  <c r="A363" i="37"/>
  <c r="J362" i="37"/>
  <c r="H362" i="37"/>
  <c r="A362" i="37"/>
  <c r="J361" i="37"/>
  <c r="H361" i="37"/>
  <c r="A361" i="37"/>
  <c r="J360" i="37"/>
  <c r="H360" i="37"/>
  <c r="A360" i="37"/>
  <c r="J359" i="37"/>
  <c r="H359" i="37"/>
  <c r="A359" i="37"/>
  <c r="J358" i="37"/>
  <c r="H358" i="37"/>
  <c r="A358" i="37"/>
  <c r="J357" i="37"/>
  <c r="H357" i="37"/>
  <c r="A357" i="37"/>
  <c r="J356" i="37"/>
  <c r="H356" i="37"/>
  <c r="A356" i="37"/>
  <c r="J355" i="37"/>
  <c r="H355" i="37"/>
  <c r="A355" i="37"/>
  <c r="J354" i="37"/>
  <c r="H354" i="37"/>
  <c r="A354" i="37"/>
  <c r="J353" i="37"/>
  <c r="H353" i="37"/>
  <c r="A353" i="37"/>
  <c r="J352" i="37"/>
  <c r="H352" i="37"/>
  <c r="A352" i="37"/>
  <c r="J351" i="37"/>
  <c r="H351" i="37"/>
  <c r="A351" i="37"/>
  <c r="J350" i="37"/>
  <c r="H350" i="37"/>
  <c r="A350" i="37"/>
  <c r="J349" i="37"/>
  <c r="H349" i="37"/>
  <c r="A349" i="37"/>
  <c r="J348" i="37"/>
  <c r="H348" i="37"/>
  <c r="A348" i="37"/>
  <c r="J347" i="37"/>
  <c r="H347" i="37"/>
  <c r="A347" i="37"/>
  <c r="J346" i="37"/>
  <c r="H346" i="37"/>
  <c r="A346" i="37"/>
  <c r="J345" i="37"/>
  <c r="H345" i="37"/>
  <c r="A345" i="37"/>
  <c r="J344" i="37"/>
  <c r="H344" i="37"/>
  <c r="A344" i="37"/>
  <c r="J343" i="37"/>
  <c r="H343" i="37"/>
  <c r="A343" i="37"/>
  <c r="J342" i="37"/>
  <c r="H342" i="37"/>
  <c r="A342" i="37"/>
  <c r="J341" i="37"/>
  <c r="H341" i="37"/>
  <c r="A341" i="37"/>
  <c r="J340" i="37"/>
  <c r="H340" i="37"/>
  <c r="A340" i="37"/>
  <c r="J339" i="37"/>
  <c r="H339" i="37"/>
  <c r="A339" i="37"/>
  <c r="J338" i="37"/>
  <c r="H338" i="37"/>
  <c r="A338" i="37"/>
  <c r="J337" i="37"/>
  <c r="H337" i="37"/>
  <c r="A337" i="37"/>
  <c r="J336" i="37"/>
  <c r="H336" i="37"/>
  <c r="A336" i="37"/>
  <c r="J335" i="37"/>
  <c r="H335" i="37"/>
  <c r="A335" i="37"/>
  <c r="J334" i="37"/>
  <c r="H334" i="37"/>
  <c r="A334" i="37"/>
  <c r="J333" i="37"/>
  <c r="H333" i="37"/>
  <c r="A333" i="37"/>
  <c r="J332" i="37"/>
  <c r="H332" i="37"/>
  <c r="A332" i="37"/>
  <c r="J331" i="37"/>
  <c r="H331" i="37"/>
  <c r="A331" i="37"/>
  <c r="J330" i="37"/>
  <c r="H330" i="37"/>
  <c r="A330" i="37"/>
  <c r="J329" i="37"/>
  <c r="H329" i="37"/>
  <c r="A329" i="37"/>
  <c r="J328" i="37"/>
  <c r="H328" i="37"/>
  <c r="A328" i="37"/>
  <c r="J327" i="37"/>
  <c r="H327" i="37"/>
  <c r="A327" i="37"/>
  <c r="J326" i="37"/>
  <c r="H326" i="37"/>
  <c r="A326" i="37"/>
  <c r="J325" i="37"/>
  <c r="H325" i="37"/>
  <c r="A325" i="37"/>
  <c r="J324" i="37"/>
  <c r="H324" i="37"/>
  <c r="A324" i="37"/>
  <c r="J323" i="37"/>
  <c r="H323" i="37"/>
  <c r="A323" i="37"/>
  <c r="J322" i="37"/>
  <c r="H322" i="37"/>
  <c r="A322" i="37"/>
  <c r="J321" i="37"/>
  <c r="H321" i="37"/>
  <c r="A321" i="37"/>
  <c r="J320" i="37"/>
  <c r="H320" i="37"/>
  <c r="A320" i="37"/>
  <c r="J319" i="37"/>
  <c r="H319" i="37"/>
  <c r="A319" i="37"/>
  <c r="J318" i="37"/>
  <c r="H318" i="37"/>
  <c r="A318" i="37"/>
  <c r="J317" i="37"/>
  <c r="H317" i="37"/>
  <c r="A317" i="37"/>
  <c r="J316" i="37"/>
  <c r="H316" i="37"/>
  <c r="A316" i="37"/>
  <c r="J315" i="37"/>
  <c r="H315" i="37"/>
  <c r="A315" i="37"/>
  <c r="J314" i="37"/>
  <c r="H314" i="37"/>
  <c r="A314" i="37"/>
  <c r="J313" i="37"/>
  <c r="H313" i="37"/>
  <c r="A313" i="37"/>
  <c r="J312" i="37"/>
  <c r="H312" i="37"/>
  <c r="A312" i="37"/>
  <c r="J311" i="37"/>
  <c r="H311" i="37"/>
  <c r="A311" i="37"/>
  <c r="J310" i="37"/>
  <c r="H310" i="37"/>
  <c r="A310" i="37"/>
  <c r="J309" i="37"/>
  <c r="H309" i="37"/>
  <c r="A309" i="37"/>
  <c r="J308" i="37"/>
  <c r="H308" i="37"/>
  <c r="A308" i="37"/>
  <c r="J307" i="37"/>
  <c r="H307" i="37"/>
  <c r="A307" i="37"/>
  <c r="J306" i="37"/>
  <c r="H306" i="37"/>
  <c r="A306" i="37"/>
  <c r="J305" i="37"/>
  <c r="H305" i="37"/>
  <c r="A305" i="37"/>
  <c r="J304" i="37"/>
  <c r="H304" i="37"/>
  <c r="A304" i="37"/>
  <c r="J303" i="37"/>
  <c r="H303" i="37"/>
  <c r="A303" i="37"/>
  <c r="J302" i="37"/>
  <c r="H302" i="37"/>
  <c r="A302" i="37"/>
  <c r="J301" i="37"/>
  <c r="H301" i="37"/>
  <c r="A301" i="37"/>
  <c r="J300" i="37"/>
  <c r="H300" i="37"/>
  <c r="A300" i="37"/>
  <c r="J299" i="37"/>
  <c r="H299" i="37"/>
  <c r="A299" i="37"/>
  <c r="J298" i="37"/>
  <c r="H298" i="37"/>
  <c r="A298" i="37"/>
  <c r="J297" i="37"/>
  <c r="H297" i="37"/>
  <c r="A297" i="37"/>
  <c r="J296" i="37"/>
  <c r="H296" i="37"/>
  <c r="A296" i="37"/>
  <c r="J295" i="37"/>
  <c r="H295" i="37"/>
  <c r="A295" i="37"/>
  <c r="J294" i="37"/>
  <c r="H294" i="37"/>
  <c r="A294" i="37"/>
  <c r="J293" i="37"/>
  <c r="H293" i="37"/>
  <c r="A293" i="37"/>
  <c r="J292" i="37"/>
  <c r="H292" i="37"/>
  <c r="A292" i="37"/>
  <c r="J291" i="37"/>
  <c r="H291" i="37"/>
  <c r="A291" i="37"/>
  <c r="J290" i="37"/>
  <c r="H290" i="37"/>
  <c r="A290" i="37"/>
  <c r="J289" i="37"/>
  <c r="H289" i="37"/>
  <c r="A289" i="37"/>
  <c r="J288" i="37"/>
  <c r="H288" i="37"/>
  <c r="A288" i="37"/>
  <c r="J287" i="37"/>
  <c r="H287" i="37"/>
  <c r="A287" i="37"/>
  <c r="J286" i="37"/>
  <c r="H286" i="37"/>
  <c r="A286" i="37"/>
  <c r="J285" i="37"/>
  <c r="H285" i="37"/>
  <c r="A285" i="37"/>
  <c r="J284" i="37"/>
  <c r="H284" i="37"/>
  <c r="A284" i="37"/>
  <c r="J283" i="37"/>
  <c r="H283" i="37"/>
  <c r="A283" i="37"/>
  <c r="J282" i="37"/>
  <c r="H282" i="37"/>
  <c r="A282" i="37"/>
  <c r="J281" i="37"/>
  <c r="H281" i="37"/>
  <c r="A281" i="37"/>
  <c r="J280" i="37"/>
  <c r="H280" i="37"/>
  <c r="A280" i="37"/>
  <c r="J279" i="37"/>
  <c r="H279" i="37"/>
  <c r="A279" i="37"/>
  <c r="J278" i="37"/>
  <c r="H278" i="37"/>
  <c r="A278" i="37"/>
  <c r="J277" i="37"/>
  <c r="H277" i="37"/>
  <c r="A277" i="37"/>
  <c r="J276" i="37"/>
  <c r="H276" i="37"/>
  <c r="A276" i="37"/>
  <c r="J275" i="37"/>
  <c r="H275" i="37"/>
  <c r="A275" i="37"/>
  <c r="J274" i="37"/>
  <c r="H274" i="37"/>
  <c r="A274" i="37"/>
  <c r="J273" i="37"/>
  <c r="H273" i="37"/>
  <c r="A273" i="37"/>
  <c r="J272" i="37"/>
  <c r="H272" i="37"/>
  <c r="A272" i="37"/>
  <c r="J271" i="37"/>
  <c r="H271" i="37"/>
  <c r="A271" i="37"/>
  <c r="J270" i="37"/>
  <c r="H270" i="37"/>
  <c r="A270" i="37"/>
  <c r="J269" i="37"/>
  <c r="H269" i="37"/>
  <c r="A269" i="37"/>
  <c r="J268" i="37"/>
  <c r="H268" i="37"/>
  <c r="A268" i="37"/>
  <c r="J267" i="37"/>
  <c r="H267" i="37"/>
  <c r="A267" i="37"/>
  <c r="J266" i="37"/>
  <c r="H266" i="37"/>
  <c r="A266" i="37"/>
  <c r="J265" i="37"/>
  <c r="H265" i="37"/>
  <c r="A265" i="37"/>
  <c r="J264" i="37"/>
  <c r="H264" i="37"/>
  <c r="A264" i="37"/>
  <c r="J263" i="37"/>
  <c r="H263" i="37"/>
  <c r="A263" i="37"/>
  <c r="J262" i="37"/>
  <c r="H262" i="37"/>
  <c r="A262" i="37"/>
  <c r="J261" i="37"/>
  <c r="H261" i="37"/>
  <c r="A261" i="37"/>
  <c r="J260" i="37"/>
  <c r="H260" i="37"/>
  <c r="A260" i="37"/>
  <c r="J259" i="37"/>
  <c r="H259" i="37"/>
  <c r="A259" i="37"/>
  <c r="J258" i="37"/>
  <c r="H258" i="37"/>
  <c r="A258" i="37"/>
  <c r="J257" i="37"/>
  <c r="H257" i="37"/>
  <c r="A257" i="37"/>
  <c r="J256" i="37"/>
  <c r="H256" i="37"/>
  <c r="A256" i="37"/>
  <c r="J255" i="37"/>
  <c r="H255" i="37"/>
  <c r="A255" i="37"/>
  <c r="J254" i="37"/>
  <c r="H254" i="37"/>
  <c r="A254" i="37"/>
  <c r="J253" i="37"/>
  <c r="H253" i="37"/>
  <c r="A253" i="37"/>
  <c r="J252" i="37"/>
  <c r="H252" i="37"/>
  <c r="A252" i="37"/>
  <c r="J251" i="37"/>
  <c r="H251" i="37"/>
  <c r="A251" i="37"/>
  <c r="J250" i="37"/>
  <c r="H250" i="37"/>
  <c r="A250" i="37"/>
  <c r="J249" i="37"/>
  <c r="H249" i="37"/>
  <c r="A249" i="37"/>
  <c r="J248" i="37"/>
  <c r="H248" i="37"/>
  <c r="A248" i="37"/>
  <c r="J247" i="37"/>
  <c r="H247" i="37"/>
  <c r="A247" i="37"/>
  <c r="J246" i="37"/>
  <c r="H246" i="37"/>
  <c r="A246" i="37"/>
  <c r="J245" i="37"/>
  <c r="H245" i="37"/>
  <c r="A245" i="37"/>
  <c r="J244" i="37"/>
  <c r="H244" i="37"/>
  <c r="A244" i="37"/>
  <c r="J243" i="37"/>
  <c r="H243" i="37"/>
  <c r="A243" i="37"/>
  <c r="J242" i="37"/>
  <c r="H242" i="37"/>
  <c r="A242" i="37"/>
  <c r="J241" i="37"/>
  <c r="H241" i="37"/>
  <c r="A241" i="37"/>
  <c r="J240" i="37"/>
  <c r="H240" i="37"/>
  <c r="A240" i="37"/>
  <c r="J239" i="37"/>
  <c r="H239" i="37"/>
  <c r="A239" i="37"/>
  <c r="J238" i="37"/>
  <c r="H238" i="37"/>
  <c r="A238" i="37"/>
  <c r="J237" i="37"/>
  <c r="H237" i="37"/>
  <c r="A237" i="37"/>
  <c r="J236" i="37"/>
  <c r="H236" i="37"/>
  <c r="A236" i="37"/>
  <c r="J235" i="37"/>
  <c r="H235" i="37"/>
  <c r="A235" i="37"/>
  <c r="J234" i="37"/>
  <c r="H234" i="37"/>
  <c r="A234" i="37"/>
  <c r="J233" i="37"/>
  <c r="H233" i="37"/>
  <c r="A233" i="37"/>
  <c r="J232" i="37"/>
  <c r="H232" i="37"/>
  <c r="A232" i="37"/>
  <c r="J231" i="37"/>
  <c r="H231" i="37"/>
  <c r="A231" i="37"/>
  <c r="J230" i="37"/>
  <c r="H230" i="37"/>
  <c r="A230" i="37"/>
  <c r="J229" i="37"/>
  <c r="H229" i="37"/>
  <c r="A229" i="37"/>
  <c r="J228" i="37"/>
  <c r="H228" i="37"/>
  <c r="A228" i="37"/>
  <c r="J227" i="37"/>
  <c r="H227" i="37"/>
  <c r="A227" i="37"/>
  <c r="J226" i="37"/>
  <c r="H226" i="37"/>
  <c r="A226" i="37"/>
  <c r="J225" i="37"/>
  <c r="H225" i="37"/>
  <c r="A225" i="37"/>
  <c r="J224" i="37"/>
  <c r="H224" i="37"/>
  <c r="A224" i="37"/>
  <c r="J223" i="37"/>
  <c r="H223" i="37"/>
  <c r="A223" i="37"/>
  <c r="J222" i="37"/>
  <c r="H222" i="37"/>
  <c r="A222" i="37"/>
  <c r="J221" i="37"/>
  <c r="H221" i="37"/>
  <c r="A221" i="37"/>
  <c r="J220" i="37"/>
  <c r="H220" i="37"/>
  <c r="A220" i="37"/>
  <c r="J219" i="37"/>
  <c r="H219" i="37"/>
  <c r="A219" i="37"/>
  <c r="J218" i="37"/>
  <c r="H218" i="37"/>
  <c r="A218" i="37"/>
  <c r="J217" i="37"/>
  <c r="H217" i="37"/>
  <c r="A217" i="37"/>
  <c r="J216" i="37"/>
  <c r="H216" i="37"/>
  <c r="A216" i="37"/>
  <c r="J215" i="37"/>
  <c r="H215" i="37"/>
  <c r="A215" i="37"/>
  <c r="J214" i="37"/>
  <c r="H214" i="37"/>
  <c r="A214" i="37"/>
  <c r="J213" i="37"/>
  <c r="H213" i="37"/>
  <c r="A213" i="37"/>
  <c r="J212" i="37"/>
  <c r="H212" i="37"/>
  <c r="A212" i="37"/>
  <c r="J211" i="37"/>
  <c r="H211" i="37"/>
  <c r="A211" i="37"/>
  <c r="J210" i="37"/>
  <c r="H210" i="37"/>
  <c r="A210" i="37"/>
  <c r="J209" i="37"/>
  <c r="H209" i="37"/>
  <c r="A209" i="37"/>
  <c r="J208" i="37"/>
  <c r="H208" i="37"/>
  <c r="A208" i="37"/>
  <c r="J207" i="37"/>
  <c r="H207" i="37"/>
  <c r="A207" i="37"/>
  <c r="J206" i="37"/>
  <c r="H206" i="37"/>
  <c r="A206" i="37"/>
  <c r="J205" i="37"/>
  <c r="H205" i="37"/>
  <c r="A205" i="37"/>
  <c r="J204" i="37"/>
  <c r="H204" i="37"/>
  <c r="A204" i="37"/>
  <c r="J203" i="37"/>
  <c r="H203" i="37"/>
  <c r="A203" i="37"/>
  <c r="J202" i="37"/>
  <c r="H202" i="37"/>
  <c r="A202" i="37"/>
  <c r="J201" i="37"/>
  <c r="H201" i="37"/>
  <c r="A201" i="37"/>
  <c r="J200" i="37"/>
  <c r="H200" i="37"/>
  <c r="A200" i="37"/>
  <c r="J199" i="37"/>
  <c r="H199" i="37"/>
  <c r="A199" i="37"/>
  <c r="J198" i="37"/>
  <c r="H198" i="37"/>
  <c r="A198" i="37"/>
  <c r="J197" i="37"/>
  <c r="H197" i="37"/>
  <c r="A197" i="37"/>
  <c r="J196" i="37"/>
  <c r="H196" i="37"/>
  <c r="A196" i="37"/>
  <c r="J195" i="37"/>
  <c r="H195" i="37"/>
  <c r="A195" i="37"/>
  <c r="J194" i="37"/>
  <c r="H194" i="37"/>
  <c r="A194" i="37"/>
  <c r="J193" i="37"/>
  <c r="H193" i="37"/>
  <c r="A193" i="37"/>
  <c r="J192" i="37"/>
  <c r="H192" i="37"/>
  <c r="A192" i="37"/>
  <c r="J191" i="37"/>
  <c r="H191" i="37"/>
  <c r="A191" i="37"/>
  <c r="J190" i="37"/>
  <c r="H190" i="37"/>
  <c r="A190" i="37"/>
  <c r="J189" i="37"/>
  <c r="H189" i="37"/>
  <c r="A189" i="37"/>
  <c r="J188" i="37"/>
  <c r="H188" i="37"/>
  <c r="A188" i="37"/>
  <c r="J187" i="37"/>
  <c r="H187" i="37"/>
  <c r="A187" i="37"/>
  <c r="J186" i="37"/>
  <c r="H186" i="37"/>
  <c r="A186" i="37"/>
  <c r="J185" i="37"/>
  <c r="H185" i="37"/>
  <c r="A185" i="37"/>
  <c r="J184" i="37"/>
  <c r="H184" i="37"/>
  <c r="A184" i="37"/>
  <c r="J183" i="37"/>
  <c r="H183" i="37"/>
  <c r="A183" i="37"/>
  <c r="J182" i="37"/>
  <c r="H182" i="37"/>
  <c r="A182" i="37"/>
  <c r="J181" i="37"/>
  <c r="H181" i="37"/>
  <c r="A181" i="37"/>
  <c r="J180" i="37"/>
  <c r="H180" i="37"/>
  <c r="A180" i="37"/>
  <c r="J179" i="37"/>
  <c r="H179" i="37"/>
  <c r="A179" i="37"/>
  <c r="J178" i="37"/>
  <c r="H178" i="37"/>
  <c r="A178" i="37"/>
  <c r="J177" i="37"/>
  <c r="H177" i="37"/>
  <c r="A177" i="37"/>
  <c r="J176" i="37"/>
  <c r="H176" i="37"/>
  <c r="A176" i="37"/>
  <c r="J175" i="37"/>
  <c r="H175" i="37"/>
  <c r="A175" i="37"/>
  <c r="J174" i="37"/>
  <c r="H174" i="37"/>
  <c r="A174" i="37"/>
  <c r="J173" i="37"/>
  <c r="H173" i="37"/>
  <c r="A173" i="37"/>
  <c r="J172" i="37"/>
  <c r="H172" i="37"/>
  <c r="A172" i="37"/>
  <c r="J171" i="37"/>
  <c r="H171" i="37"/>
  <c r="A171" i="37"/>
  <c r="J170" i="37"/>
  <c r="H170" i="37"/>
  <c r="A170" i="37"/>
  <c r="J169" i="37"/>
  <c r="H169" i="37"/>
  <c r="A169" i="37"/>
  <c r="J168" i="37"/>
  <c r="H168" i="37"/>
  <c r="A168" i="37"/>
  <c r="J167" i="37"/>
  <c r="H167" i="37"/>
  <c r="A167" i="37"/>
  <c r="J166" i="37"/>
  <c r="H166" i="37"/>
  <c r="A166" i="37"/>
  <c r="J165" i="37"/>
  <c r="H165" i="37"/>
  <c r="A165" i="37"/>
  <c r="J164" i="37"/>
  <c r="H164" i="37"/>
  <c r="A164" i="37"/>
  <c r="J163" i="37"/>
  <c r="H163" i="37"/>
  <c r="A163" i="37"/>
  <c r="J162" i="37"/>
  <c r="H162" i="37"/>
  <c r="A162" i="37"/>
  <c r="J161" i="37"/>
  <c r="H161" i="37"/>
  <c r="A161" i="37"/>
  <c r="J160" i="37"/>
  <c r="H160" i="37"/>
  <c r="A160" i="37"/>
  <c r="J159" i="37"/>
  <c r="H159" i="37"/>
  <c r="A159" i="37"/>
  <c r="J158" i="37"/>
  <c r="H158" i="37"/>
  <c r="A158" i="37"/>
  <c r="J157" i="37"/>
  <c r="H157" i="37"/>
  <c r="A157" i="37"/>
  <c r="J156" i="37"/>
  <c r="H156" i="37"/>
  <c r="A156" i="37"/>
  <c r="J155" i="37"/>
  <c r="H155" i="37"/>
  <c r="A155" i="37"/>
  <c r="J154" i="37"/>
  <c r="H154" i="37"/>
  <c r="A154" i="37"/>
  <c r="J153" i="37"/>
  <c r="H153" i="37"/>
  <c r="A153" i="37"/>
  <c r="J152" i="37"/>
  <c r="H152" i="37"/>
  <c r="A152" i="37"/>
  <c r="J151" i="37"/>
  <c r="H151" i="37"/>
  <c r="A151" i="37"/>
  <c r="J150" i="37"/>
  <c r="H150" i="37"/>
  <c r="A150" i="37"/>
  <c r="J149" i="37"/>
  <c r="H149" i="37"/>
  <c r="A149" i="37"/>
  <c r="J148" i="37"/>
  <c r="H148" i="37"/>
  <c r="A148" i="37"/>
  <c r="J147" i="37"/>
  <c r="H147" i="37"/>
  <c r="A147" i="37"/>
  <c r="J146" i="37"/>
  <c r="H146" i="37"/>
  <c r="A146" i="37"/>
  <c r="J145" i="37"/>
  <c r="H145" i="37"/>
  <c r="A145" i="37"/>
  <c r="J144" i="37"/>
  <c r="H144" i="37"/>
  <c r="A144" i="37"/>
  <c r="J143" i="37"/>
  <c r="H143" i="37"/>
  <c r="A143" i="37"/>
  <c r="J142" i="37"/>
  <c r="H142" i="37"/>
  <c r="A142" i="37"/>
  <c r="J141" i="37"/>
  <c r="H141" i="37"/>
  <c r="A141" i="37"/>
  <c r="J140" i="37"/>
  <c r="H140" i="37"/>
  <c r="A140" i="37"/>
  <c r="J139" i="37"/>
  <c r="H139" i="37"/>
  <c r="A139" i="37"/>
  <c r="J138" i="37"/>
  <c r="H138" i="37"/>
  <c r="A138" i="37"/>
  <c r="J137" i="37"/>
  <c r="H137" i="37"/>
  <c r="A137" i="37"/>
  <c r="J136" i="37"/>
  <c r="H136" i="37"/>
  <c r="A136" i="37"/>
  <c r="J135" i="37"/>
  <c r="H135" i="37"/>
  <c r="A135" i="37"/>
  <c r="J134" i="37"/>
  <c r="H134" i="37"/>
  <c r="A134" i="37"/>
  <c r="J133" i="37"/>
  <c r="H133" i="37"/>
  <c r="A133" i="37"/>
  <c r="J132" i="37"/>
  <c r="H132" i="37"/>
  <c r="A132" i="37"/>
  <c r="J131" i="37"/>
  <c r="H131" i="37"/>
  <c r="A131" i="37"/>
  <c r="J130" i="37"/>
  <c r="H130" i="37"/>
  <c r="A130" i="37"/>
  <c r="J129" i="37"/>
  <c r="H129" i="37"/>
  <c r="A129" i="37"/>
  <c r="J128" i="37"/>
  <c r="H128" i="37"/>
  <c r="A128" i="37"/>
  <c r="J127" i="37"/>
  <c r="H127" i="37"/>
  <c r="A127" i="37"/>
  <c r="J126" i="37"/>
  <c r="H126" i="37"/>
  <c r="A126" i="37"/>
  <c r="J125" i="37"/>
  <c r="H125" i="37"/>
  <c r="A125" i="37"/>
  <c r="J124" i="37"/>
  <c r="H124" i="37"/>
  <c r="A124" i="37"/>
  <c r="J123" i="37"/>
  <c r="H123" i="37"/>
  <c r="A123" i="37"/>
  <c r="J122" i="37"/>
  <c r="H122" i="37"/>
  <c r="A122" i="37"/>
  <c r="J121" i="37"/>
  <c r="H121" i="37"/>
  <c r="A121" i="37"/>
  <c r="J120" i="37"/>
  <c r="H120" i="37"/>
  <c r="A120" i="37"/>
  <c r="J119" i="37"/>
  <c r="H119" i="37"/>
  <c r="A119" i="37"/>
  <c r="J118" i="37"/>
  <c r="H118" i="37"/>
  <c r="A118" i="37"/>
  <c r="J117" i="37"/>
  <c r="H117" i="37"/>
  <c r="A117" i="37"/>
  <c r="J116" i="37"/>
  <c r="H116" i="37"/>
  <c r="A116" i="37"/>
  <c r="J115" i="37"/>
  <c r="H115" i="37"/>
  <c r="A115" i="37"/>
  <c r="J114" i="37"/>
  <c r="H114" i="37"/>
  <c r="A114" i="37"/>
  <c r="J113" i="37"/>
  <c r="H113" i="37"/>
  <c r="A113" i="37"/>
  <c r="J112" i="37"/>
  <c r="H112" i="37"/>
  <c r="A112" i="37"/>
  <c r="J111" i="37"/>
  <c r="H111" i="37"/>
  <c r="A111" i="37"/>
  <c r="J110" i="37"/>
  <c r="H110" i="37"/>
  <c r="A110" i="37"/>
  <c r="J109" i="37"/>
  <c r="H109" i="37"/>
  <c r="A109" i="37"/>
  <c r="J108" i="37"/>
  <c r="H108" i="37"/>
  <c r="A108" i="37"/>
  <c r="J107" i="37"/>
  <c r="H107" i="37"/>
  <c r="A107" i="37"/>
  <c r="J106" i="37"/>
  <c r="H106" i="37"/>
  <c r="A106" i="37"/>
  <c r="J105" i="37"/>
  <c r="H105" i="37"/>
  <c r="A105" i="37"/>
  <c r="J104" i="37"/>
  <c r="H104" i="37"/>
  <c r="A104" i="37"/>
  <c r="J103" i="37"/>
  <c r="H103" i="37"/>
  <c r="A103" i="37"/>
  <c r="J102" i="37"/>
  <c r="H102" i="37"/>
  <c r="A102" i="37"/>
  <c r="J101" i="37"/>
  <c r="H101" i="37"/>
  <c r="A101" i="37"/>
  <c r="J100" i="37"/>
  <c r="H100" i="37"/>
  <c r="A100" i="37"/>
  <c r="J99" i="37"/>
  <c r="H99" i="37"/>
  <c r="A99" i="37"/>
  <c r="J98" i="37"/>
  <c r="H98" i="37"/>
  <c r="A98" i="37"/>
  <c r="J97" i="37"/>
  <c r="H97" i="37"/>
  <c r="A97" i="37"/>
  <c r="J96" i="37"/>
  <c r="H96" i="37"/>
  <c r="A96" i="37"/>
  <c r="J95" i="37"/>
  <c r="H95" i="37"/>
  <c r="A95" i="37"/>
  <c r="J94" i="37"/>
  <c r="H94" i="37"/>
  <c r="A94" i="37"/>
  <c r="J93" i="37"/>
  <c r="H93" i="37"/>
  <c r="A93" i="37"/>
  <c r="J92" i="37"/>
  <c r="H92" i="37"/>
  <c r="A92" i="37"/>
  <c r="J91" i="37"/>
  <c r="H91" i="37"/>
  <c r="A91" i="37"/>
  <c r="J90" i="37"/>
  <c r="H90" i="37"/>
  <c r="A90" i="37"/>
  <c r="J89" i="37"/>
  <c r="H89" i="37"/>
  <c r="A89" i="37"/>
  <c r="J88" i="37"/>
  <c r="H88" i="37"/>
  <c r="A88" i="37"/>
  <c r="J87" i="37"/>
  <c r="H87" i="37"/>
  <c r="A87" i="37"/>
  <c r="J86" i="37"/>
  <c r="H86" i="37"/>
  <c r="A86" i="37"/>
  <c r="J85" i="37"/>
  <c r="H85" i="37"/>
  <c r="A85" i="37"/>
  <c r="J84" i="37"/>
  <c r="H84" i="37"/>
  <c r="A84" i="37"/>
  <c r="J83" i="37"/>
  <c r="H83" i="37"/>
  <c r="A83" i="37"/>
  <c r="J82" i="37"/>
  <c r="H82" i="37"/>
  <c r="A82" i="37"/>
  <c r="J81" i="37"/>
  <c r="H81" i="37"/>
  <c r="A81" i="37"/>
  <c r="J80" i="37"/>
  <c r="H80" i="37"/>
  <c r="A80" i="37"/>
  <c r="J79" i="37"/>
  <c r="H79" i="37"/>
  <c r="A79" i="37"/>
  <c r="J78" i="37"/>
  <c r="H78" i="37"/>
  <c r="A78" i="37"/>
  <c r="J77" i="37"/>
  <c r="H77" i="37"/>
  <c r="A77" i="37"/>
  <c r="J76" i="37"/>
  <c r="H76" i="37"/>
  <c r="A76" i="37"/>
  <c r="J75" i="37"/>
  <c r="H75" i="37"/>
  <c r="A75" i="37"/>
  <c r="J74" i="37"/>
  <c r="H74" i="37"/>
  <c r="A74" i="37"/>
  <c r="J73" i="37"/>
  <c r="H73" i="37"/>
  <c r="A73" i="37"/>
  <c r="J72" i="37"/>
  <c r="H72" i="37"/>
  <c r="A72" i="37"/>
  <c r="J71" i="37"/>
  <c r="H71" i="37"/>
  <c r="A71" i="37"/>
  <c r="J70" i="37"/>
  <c r="H70" i="37"/>
  <c r="A70" i="37"/>
  <c r="J69" i="37"/>
  <c r="H69" i="37"/>
  <c r="A69" i="37"/>
  <c r="J68" i="37"/>
  <c r="H68" i="37"/>
  <c r="A68" i="37"/>
  <c r="J67" i="37"/>
  <c r="H67" i="37"/>
  <c r="A67" i="37"/>
  <c r="J66" i="37"/>
  <c r="H66" i="37"/>
  <c r="A66" i="37"/>
  <c r="J65" i="37"/>
  <c r="H65" i="37"/>
  <c r="A65" i="37"/>
  <c r="J64" i="37"/>
  <c r="H64" i="37"/>
  <c r="A64" i="37"/>
  <c r="J63" i="37"/>
  <c r="H63" i="37"/>
  <c r="A63" i="37"/>
  <c r="J62" i="37"/>
  <c r="H62" i="37"/>
  <c r="A62" i="37"/>
  <c r="J61" i="37"/>
  <c r="H61" i="37"/>
  <c r="A61" i="37"/>
  <c r="J60" i="37"/>
  <c r="H60" i="37"/>
  <c r="A60" i="37"/>
  <c r="J59" i="37"/>
  <c r="H59" i="37"/>
  <c r="A59" i="37"/>
  <c r="J58" i="37"/>
  <c r="H58" i="37"/>
  <c r="A58" i="37"/>
  <c r="J57" i="37"/>
  <c r="H57" i="37"/>
  <c r="A57" i="37"/>
  <c r="J56" i="37"/>
  <c r="H56" i="37"/>
  <c r="A56" i="37"/>
  <c r="J55" i="37"/>
  <c r="H55" i="37"/>
  <c r="A55" i="37"/>
  <c r="J54" i="37"/>
  <c r="H54" i="37"/>
  <c r="A54" i="37"/>
  <c r="J53" i="37"/>
  <c r="H53" i="37"/>
  <c r="A53" i="37"/>
  <c r="J52" i="37"/>
  <c r="H52" i="37"/>
  <c r="A52" i="37"/>
  <c r="J51" i="37"/>
  <c r="H51" i="37"/>
  <c r="A51" i="37"/>
  <c r="J50" i="37"/>
  <c r="H50" i="37"/>
  <c r="A50" i="37"/>
  <c r="J49" i="37"/>
  <c r="H49" i="37"/>
  <c r="A49" i="37"/>
  <c r="J48" i="37"/>
  <c r="H48" i="37"/>
  <c r="A48" i="37"/>
  <c r="J47" i="37"/>
  <c r="H47" i="37"/>
  <c r="A47" i="37"/>
  <c r="J46" i="37"/>
  <c r="H46" i="37"/>
  <c r="A46" i="37"/>
  <c r="J45" i="37"/>
  <c r="H45" i="37"/>
  <c r="A45" i="37"/>
  <c r="J44" i="37"/>
  <c r="H44" i="37"/>
  <c r="A44" i="37"/>
  <c r="J43" i="37"/>
  <c r="H43" i="37"/>
  <c r="A43" i="37"/>
  <c r="J42" i="37"/>
  <c r="H42" i="37"/>
  <c r="A42" i="37"/>
  <c r="J41" i="37"/>
  <c r="H41" i="37"/>
  <c r="A41" i="37"/>
  <c r="J40" i="37"/>
  <c r="H40" i="37"/>
  <c r="A40" i="37"/>
  <c r="J39" i="37"/>
  <c r="H39" i="37"/>
  <c r="A39" i="37"/>
  <c r="J38" i="37"/>
  <c r="H38" i="37"/>
  <c r="A38" i="37"/>
  <c r="J37" i="37"/>
  <c r="H37" i="37"/>
  <c r="A37" i="37"/>
  <c r="J36" i="37"/>
  <c r="H36" i="37"/>
  <c r="A36" i="37"/>
  <c r="J35" i="37"/>
  <c r="H35" i="37"/>
  <c r="A35" i="37"/>
  <c r="J34" i="37"/>
  <c r="H34" i="37"/>
  <c r="A34" i="37"/>
  <c r="J33" i="37"/>
  <c r="H33" i="37"/>
  <c r="A33" i="37"/>
  <c r="J32" i="37"/>
  <c r="H32" i="37"/>
  <c r="A32" i="37"/>
  <c r="J31" i="37"/>
  <c r="H31" i="37"/>
  <c r="A31" i="37"/>
  <c r="J30" i="37"/>
  <c r="H30" i="37"/>
  <c r="A30" i="37"/>
  <c r="J29" i="37"/>
  <c r="H29" i="37"/>
  <c r="A29" i="37"/>
  <c r="J28" i="37"/>
  <c r="H28" i="37"/>
  <c r="A28" i="37"/>
  <c r="J27" i="37"/>
  <c r="H27" i="37"/>
  <c r="A27" i="37"/>
  <c r="J26" i="37"/>
  <c r="H26" i="37"/>
  <c r="A26" i="37"/>
  <c r="J25" i="37"/>
  <c r="H25" i="37"/>
  <c r="A25" i="37"/>
  <c r="J24" i="37"/>
  <c r="H24" i="37"/>
  <c r="A24" i="37"/>
  <c r="J23" i="37"/>
  <c r="H23" i="37"/>
  <c r="A23" i="37"/>
  <c r="J22" i="37"/>
  <c r="H22" i="37"/>
  <c r="A22" i="37"/>
  <c r="J21" i="37"/>
  <c r="H21" i="37"/>
  <c r="A21" i="37"/>
  <c r="J20" i="37"/>
  <c r="H20" i="37"/>
  <c r="A20" i="37"/>
  <c r="J19" i="37"/>
  <c r="H19" i="37"/>
  <c r="A19" i="37"/>
  <c r="J18" i="37"/>
  <c r="H18" i="37"/>
  <c r="A18" i="37"/>
  <c r="J17" i="37"/>
  <c r="H17" i="37"/>
  <c r="A17" i="37"/>
  <c r="J16" i="37"/>
  <c r="H16" i="37"/>
  <c r="A16" i="37"/>
  <c r="J15" i="37"/>
  <c r="H15" i="37"/>
  <c r="A15" i="37"/>
  <c r="J14" i="37"/>
  <c r="H14" i="37"/>
  <c r="A14" i="37"/>
  <c r="J13" i="37"/>
  <c r="H13" i="37"/>
  <c r="A13" i="37"/>
  <c r="J12" i="37"/>
  <c r="H12" i="37"/>
  <c r="A12" i="37"/>
  <c r="J11" i="37"/>
  <c r="H11" i="37"/>
  <c r="A11" i="37"/>
  <c r="J10" i="37"/>
  <c r="H10" i="37"/>
  <c r="A10" i="37"/>
  <c r="J9" i="37"/>
  <c r="H9" i="37"/>
  <c r="A9" i="37"/>
  <c r="J8" i="37"/>
  <c r="H8" i="37"/>
  <c r="J7" i="37"/>
  <c r="H7" i="37"/>
  <c r="J6" i="37"/>
  <c r="H6" i="37"/>
  <c r="J5" i="37"/>
  <c r="H5" i="37"/>
  <c r="J4" i="37"/>
  <c r="H4" i="37"/>
  <c r="J3" i="37"/>
  <c r="H3" i="37"/>
  <c r="J2" i="37"/>
  <c r="H2" i="37"/>
  <c r="B16" i="46" l="1"/>
  <c r="J401" i="37"/>
  <c r="D17" i="46" l="1"/>
  <c r="I16" i="46"/>
  <c r="J16" i="46"/>
  <c r="D16" i="46"/>
  <c r="B10" i="47"/>
  <c r="B1" i="34"/>
  <c r="F16" i="46" l="1"/>
  <c r="H16" i="46"/>
  <c r="C10" i="47"/>
  <c r="M14" i="34"/>
  <c r="A14" i="36" l="1"/>
  <c r="A13" i="36"/>
  <c r="A12" i="36"/>
  <c r="A11" i="36"/>
  <c r="A10" i="36"/>
  <c r="A9" i="36"/>
  <c r="A8" i="36"/>
  <c r="F5" i="36"/>
  <c r="E14" i="34" l="1"/>
  <c r="G80" i="32"/>
  <c r="G81" i="32"/>
  <c r="G82" i="32"/>
  <c r="C54" i="34" l="1"/>
  <c r="I51" i="34"/>
  <c r="D45" i="34"/>
  <c r="C45" i="34"/>
  <c r="G40" i="34" a="1"/>
  <c r="G40" i="34" s="1"/>
  <c r="D33" i="34"/>
  <c r="A33" i="34"/>
  <c r="D32" i="34"/>
  <c r="A32" i="34"/>
  <c r="D31" i="34"/>
  <c r="A31" i="34"/>
  <c r="D30" i="34"/>
  <c r="A30" i="34"/>
  <c r="D29" i="34"/>
  <c r="A29" i="34"/>
  <c r="D28" i="34"/>
  <c r="A28" i="34"/>
  <c r="D27" i="34"/>
  <c r="A27" i="34"/>
  <c r="D26" i="34"/>
  <c r="D25" i="34"/>
  <c r="D24" i="34"/>
  <c r="D23" i="34"/>
  <c r="N2" i="34"/>
  <c r="H2" i="34"/>
  <c r="D34" i="34" l="1"/>
  <c r="N14" i="34"/>
  <c r="C52" i="34"/>
  <c r="M28" i="34"/>
  <c r="M30" i="34"/>
  <c r="M24" i="34"/>
  <c r="M32" i="34"/>
  <c r="M26" i="34"/>
  <c r="M27" i="34"/>
  <c r="M25" i="34"/>
  <c r="M21" i="34"/>
  <c r="J18" i="34"/>
  <c r="K18" i="34"/>
  <c r="M29" i="34"/>
  <c r="L18" i="34"/>
  <c r="M23" i="34"/>
  <c r="E34" i="34"/>
  <c r="M22" i="34"/>
  <c r="M33" i="34"/>
  <c r="M20" i="34"/>
  <c r="M31" i="34"/>
  <c r="L15" i="34" l="1"/>
  <c r="F15" i="34"/>
  <c r="H15" i="34"/>
  <c r="K15" i="34"/>
  <c r="I15" i="34"/>
  <c r="G15" i="34"/>
  <c r="J15" i="34"/>
  <c r="M34" i="34"/>
  <c r="F45" i="34"/>
  <c r="N27" i="34" l="1"/>
  <c r="N24" i="34"/>
  <c r="N26" i="34"/>
  <c r="L34" i="34"/>
  <c r="N29" i="34"/>
  <c r="I34" i="34"/>
  <c r="N25" i="34"/>
  <c r="N22" i="34"/>
  <c r="N30" i="34"/>
  <c r="N33" i="34"/>
  <c r="K34" i="34"/>
  <c r="F34" i="34"/>
  <c r="N32" i="34"/>
  <c r="N23" i="34"/>
  <c r="G34" i="34"/>
  <c r="H34" i="34"/>
  <c r="N21" i="34"/>
  <c r="N28" i="34"/>
  <c r="J34" i="34"/>
  <c r="N20" i="34"/>
  <c r="N34" i="34"/>
  <c r="N31" i="34"/>
  <c r="L64" i="32" l="1"/>
  <c r="L65" i="32"/>
  <c r="L66" i="32"/>
  <c r="L67" i="32"/>
  <c r="J67" i="32"/>
  <c r="J66" i="32"/>
  <c r="J65" i="32"/>
  <c r="J64" i="32"/>
  <c r="H67" i="32"/>
  <c r="H66" i="32"/>
  <c r="H65" i="32"/>
  <c r="H64" i="32"/>
  <c r="H63" i="32"/>
  <c r="F67" i="32"/>
  <c r="F66" i="32"/>
  <c r="F65" i="32"/>
  <c r="F64" i="32"/>
  <c r="N64" i="32" l="1"/>
  <c r="N65" i="32"/>
  <c r="N66" i="32"/>
  <c r="N67" i="32"/>
  <c r="J54" i="32" l="1"/>
  <c r="F155" i="32"/>
  <c r="F54" i="32"/>
  <c r="H54" i="32"/>
  <c r="L54" i="32"/>
  <c r="F55" i="32"/>
  <c r="H55" i="32"/>
  <c r="J55" i="32"/>
  <c r="L55" i="32"/>
  <c r="F56" i="32"/>
  <c r="H56" i="32"/>
  <c r="J56" i="32"/>
  <c r="L56" i="32"/>
  <c r="B20" i="46" l="1"/>
  <c r="J20" i="46" s="1"/>
  <c r="D13" i="34"/>
  <c r="L57" i="32"/>
  <c r="L58" i="32"/>
  <c r="L59" i="32"/>
  <c r="L60" i="32"/>
  <c r="J57" i="32"/>
  <c r="J58" i="32"/>
  <c r="J59" i="32"/>
  <c r="J60" i="32"/>
  <c r="H57" i="32"/>
  <c r="H58" i="32"/>
  <c r="H59" i="32"/>
  <c r="H60" i="32"/>
  <c r="F57" i="32"/>
  <c r="F58" i="32"/>
  <c r="F59" i="32"/>
  <c r="F60" i="32"/>
  <c r="L63" i="32"/>
  <c r="L68" i="32"/>
  <c r="J63" i="32"/>
  <c r="J68" i="32"/>
  <c r="J69" i="32"/>
  <c r="J70" i="32"/>
  <c r="J73" i="32"/>
  <c r="N73" i="32" s="1"/>
  <c r="H68" i="32"/>
  <c r="H69" i="32"/>
  <c r="H70" i="32"/>
  <c r="F63" i="32"/>
  <c r="F68" i="32"/>
  <c r="F69" i="32"/>
  <c r="F70" i="32"/>
  <c r="F193" i="32"/>
  <c r="F61" i="32"/>
  <c r="F62" i="32"/>
  <c r="H61" i="32"/>
  <c r="H62" i="32"/>
  <c r="J61" i="32"/>
  <c r="J62" i="32"/>
  <c r="L61" i="32"/>
  <c r="L62" i="32"/>
  <c r="F97" i="32"/>
  <c r="G85" i="32"/>
  <c r="G86" i="32"/>
  <c r="G83" i="32"/>
  <c r="G84" i="32"/>
  <c r="N69" i="32" l="1"/>
  <c r="N70" i="32"/>
  <c r="B19" i="46"/>
  <c r="B13" i="47"/>
  <c r="D20" i="46"/>
  <c r="M13" i="34"/>
  <c r="E12" i="34"/>
  <c r="N12" i="34" s="1"/>
  <c r="N60" i="32"/>
  <c r="N59" i="32"/>
  <c r="N58" i="32"/>
  <c r="N57" i="32"/>
  <c r="N62" i="32"/>
  <c r="N56" i="32"/>
  <c r="N68" i="32"/>
  <c r="N63" i="32"/>
  <c r="N61" i="32"/>
  <c r="N54" i="32"/>
  <c r="N55" i="32"/>
  <c r="G96" i="32"/>
  <c r="G91" i="32"/>
  <c r="B12" i="32"/>
  <c r="D19" i="46" l="1"/>
  <c r="H19" i="46" s="1"/>
  <c r="J19" i="46"/>
  <c r="J23" i="46" s="1"/>
  <c r="F20" i="46"/>
  <c r="I20" i="46" s="1"/>
  <c r="H20" i="46"/>
  <c r="C13" i="47"/>
  <c r="G97" i="32"/>
  <c r="B12" i="47"/>
  <c r="N74" i="32"/>
  <c r="B17" i="46" s="1"/>
  <c r="J17" i="46" s="1"/>
  <c r="D12" i="34"/>
  <c r="M12" i="34" s="1"/>
  <c r="E13" i="34"/>
  <c r="A1" i="32"/>
  <c r="F19" i="46" l="1"/>
  <c r="G215" i="32"/>
  <c r="N76" i="32"/>
  <c r="F196" i="32" s="1"/>
  <c r="B21" i="46"/>
  <c r="J21" i="46" s="1"/>
  <c r="C12" i="47"/>
  <c r="E10" i="34"/>
  <c r="N10" i="34" s="1"/>
  <c r="I48" i="34"/>
  <c r="N13" i="34"/>
  <c r="D10" i="34"/>
  <c r="M10" i="34" s="1"/>
  <c r="E217" i="32" l="1"/>
  <c r="D18" i="46"/>
  <c r="H17" i="46"/>
  <c r="B22" i="46"/>
  <c r="B14" i="47"/>
  <c r="D21" i="46"/>
  <c r="H21" i="46" s="1"/>
  <c r="F17" i="46"/>
  <c r="B18" i="46"/>
  <c r="C11" i="47"/>
  <c r="I19" i="46"/>
  <c r="B11" i="47"/>
  <c r="D19" i="34"/>
  <c r="F49" i="34"/>
  <c r="E19" i="34"/>
  <c r="C14" i="47" l="1"/>
  <c r="B15" i="46"/>
  <c r="J15" i="46" s="1"/>
  <c r="B15" i="47"/>
  <c r="J22" i="46"/>
  <c r="H18" i="46"/>
  <c r="D15" i="46"/>
  <c r="F21" i="46"/>
  <c r="I21" i="46" s="1"/>
  <c r="F18" i="46"/>
  <c r="E18" i="46" s="1"/>
  <c r="I17" i="46"/>
  <c r="D9" i="34"/>
  <c r="D11" i="34" s="1"/>
  <c r="E9" i="34"/>
  <c r="E11" i="34" s="1"/>
  <c r="M19" i="34"/>
  <c r="N19" i="34"/>
  <c r="H15" i="46" l="1"/>
  <c r="F15" i="46"/>
  <c r="A13" i="46" s="1"/>
  <c r="A12" i="46"/>
  <c r="R15" i="46"/>
  <c r="T15" i="46" s="1"/>
  <c r="B19" i="47"/>
  <c r="M9" i="34"/>
  <c r="M11" i="34"/>
  <c r="D15" i="34"/>
  <c r="M15" i="34" s="1"/>
  <c r="E15" i="34"/>
  <c r="N11" i="34"/>
  <c r="S15" i="46" l="1"/>
  <c r="N15" i="34"/>
  <c r="L41" i="34"/>
  <c r="I55" i="34" l="1"/>
  <c r="D54" i="34"/>
  <c r="D52" i="34" s="1"/>
  <c r="L44" i="34"/>
  <c r="M42" i="34"/>
  <c r="F42" i="34"/>
  <c r="L48" i="34"/>
  <c r="K55" i="34" l="1"/>
  <c r="J55" i="34"/>
  <c r="I18" i="4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tc={E7EBE3EB-C174-45E3-9F90-E3E046B94D5D}</author>
  </authors>
  <commentList>
    <comment ref="C75" authorId="0" shapeId="0" xr:uid="{E7EBE3EB-C174-45E3-9F90-E3E046B94D5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voir avec Alexis, on peut masquer cette ligne à la rigueur car j’ai une formule qui calcul la dépense non éligibles des FP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<sst xmlns="http://schemas.openxmlformats.org/spreadsheetml/2006/main" count="988" uniqueCount="391">
  <si>
    <r>
      <rPr>
        <b/>
        <sz val="24"/>
        <color rgb="FF000099"/>
        <rFont val="Calibri"/>
        <family val="2"/>
        <scheme val="minor"/>
      </rPr>
      <t xml:space="preserve"> A LIRE AVANT</t>
    </r>
    <r>
      <rPr>
        <b/>
        <sz val="18"/>
        <color rgb="FF000099"/>
        <rFont val="Calibri"/>
        <family val="2"/>
        <scheme val="minor"/>
      </rPr>
      <t xml:space="preserve">
 Aide à la complétude de l'annexe financière
</t>
    </r>
    <r>
      <rPr>
        <b/>
        <u/>
        <sz val="18"/>
        <color rgb="FF000099"/>
        <rFont val="Calibri"/>
        <family val="2"/>
        <scheme val="minor"/>
      </rPr>
      <t xml:space="preserve">THEME OUVERT 
</t>
    </r>
    <r>
      <rPr>
        <sz val="18"/>
        <color rgb="FF000099"/>
        <rFont val="Calibri"/>
        <family val="2"/>
        <scheme val="minor"/>
      </rPr>
      <t>Financement du CCCA-BTP 
 Taux d’intervention : 80 % max des dépenses éligibles</t>
    </r>
  </si>
  <si>
    <t>Onglet 1. Budget détaillé</t>
  </si>
  <si>
    <t>Cet onglet doit être complété par vos soins (cellules en jaune clair notamment), de façon exhaustive et sans modifier la structure du fichier. Les montants sont à intégrer sans décimale.
Toutes les règles de financement sont indiquées dans le cahier des charges, il est important de vous y référer</t>
  </si>
  <si>
    <t>Onglet 2. Plan de financement</t>
  </si>
  <si>
    <t>Statut du cofinancement</t>
  </si>
  <si>
    <t>Catégorie prestations intellectuelles</t>
  </si>
  <si>
    <t>Catégories équipements</t>
  </si>
  <si>
    <t>Obtenu</t>
  </si>
  <si>
    <t>Audit et diagnostic</t>
  </si>
  <si>
    <t>Achats de matières, de marchandises et de fournitures diverses</t>
  </si>
  <si>
    <t>Matériels</t>
  </si>
  <si>
    <t>Demandé</t>
  </si>
  <si>
    <t xml:space="preserve">Conception </t>
  </si>
  <si>
    <t>Communication / Manifestations / Séminaires</t>
  </si>
  <si>
    <t>Agencements</t>
  </si>
  <si>
    <t>Pas encore demandé</t>
  </si>
  <si>
    <t>Développements IT</t>
  </si>
  <si>
    <t>Abonnements spécifiques au projet</t>
  </si>
  <si>
    <t>Aléas</t>
  </si>
  <si>
    <t>Accompagnement à la mise en œuvre</t>
  </si>
  <si>
    <t>Frais de missions et déplacements des collaborateurs</t>
  </si>
  <si>
    <t>Autre (à préciser)</t>
  </si>
  <si>
    <t>Valorisation du projet</t>
  </si>
  <si>
    <t>Formation du personnel (hors plan de formation)</t>
  </si>
  <si>
    <t>Honoraires (CAC, expert comptable)</t>
  </si>
  <si>
    <t>Autres charges (à préciser)</t>
  </si>
  <si>
    <t>Thème de l'appel à projet</t>
  </si>
  <si>
    <t xml:space="preserve">THEME OUVERT </t>
  </si>
  <si>
    <t>Année de publication</t>
  </si>
  <si>
    <t>Porteur de projet</t>
  </si>
  <si>
    <t>site(s) concerné (s) par ce projet</t>
  </si>
  <si>
    <t>Intitulé projet</t>
  </si>
  <si>
    <t>Durée du projet en mois</t>
  </si>
  <si>
    <t xml:space="preserve">Date prévisionnelle de démarrage du projet </t>
  </si>
  <si>
    <t>Date prévisionnelle de fin de projet</t>
  </si>
  <si>
    <t>Date de dernière MAJ</t>
  </si>
  <si>
    <t>THEME OUVERT</t>
  </si>
  <si>
    <t>Merci de compléter uniquement les cases en jaune clair</t>
  </si>
  <si>
    <r>
      <t xml:space="preserve">FRAIS DE PERSONNEL SALARIE  DU PORTEUR </t>
    </r>
    <r>
      <rPr>
        <b/>
        <sz val="12"/>
        <color theme="7" tint="0.59999389629810485"/>
        <rFont val="Calibri"/>
        <family val="2"/>
        <scheme val="minor"/>
      </rPr>
      <t>DÉDIÉS</t>
    </r>
    <r>
      <rPr>
        <b/>
        <sz val="12"/>
        <color rgb="FFFFED00"/>
        <rFont val="Calibri"/>
        <family val="2"/>
        <scheme val="minor"/>
      </rPr>
      <t xml:space="preserve"> AU PROJET (hors prestataires externes)</t>
    </r>
  </si>
  <si>
    <t>Nom et prénom du collaborateur 
(préciser si recrutement à venir)</t>
  </si>
  <si>
    <t>Fonction et mission assumées dans le projet du collaborateur</t>
  </si>
  <si>
    <t>Salaire annuel chargé (A)</t>
  </si>
  <si>
    <t>Année 1</t>
  </si>
  <si>
    <t>ETP consacré au projet (entre 0,1 et 1)</t>
  </si>
  <si>
    <t>Année 2</t>
  </si>
  <si>
    <t>Année 3</t>
  </si>
  <si>
    <t>Année 4</t>
  </si>
  <si>
    <t xml:space="preserve">Coût total </t>
  </si>
  <si>
    <t>ÉQUIPE PROJET</t>
  </si>
  <si>
    <t>Sous Total Équipe Projet</t>
  </si>
  <si>
    <t>ÉQUIPE SUPPORT</t>
  </si>
  <si>
    <t>Sous Total Equipe Support</t>
  </si>
  <si>
    <t>Montant maximum éligible au financement CCCA-BTP (15% maximum des dépenses éligibles du groupe projet)</t>
  </si>
  <si>
    <r>
      <t>TOTAL D</t>
    </r>
    <r>
      <rPr>
        <b/>
        <sz val="12"/>
        <color rgb="FFFFED00"/>
        <rFont val="Aptos Narrow"/>
        <family val="2"/>
      </rPr>
      <t>É</t>
    </r>
    <r>
      <rPr>
        <b/>
        <sz val="12"/>
        <color rgb="FFFFED00"/>
        <rFont val="Calibri"/>
        <family val="2"/>
        <scheme val="minor"/>
      </rPr>
      <t xml:space="preserve">PENSES DE PERSONNEL </t>
    </r>
  </si>
  <si>
    <r>
      <t xml:space="preserve">INVESTISSEMENTS (DONT ÉQUIPEMENTS)
</t>
    </r>
    <r>
      <rPr>
        <b/>
        <sz val="8"/>
        <color rgb="FFFFED00"/>
        <rFont val="Calibri"/>
        <family val="2"/>
        <scheme val="minor"/>
      </rPr>
      <t>(durée d'amortissement &gt; 3 ans)</t>
    </r>
    <r>
      <rPr>
        <b/>
        <sz val="10"/>
        <color rgb="FFFFED00"/>
        <rFont val="Calibri"/>
        <family val="2"/>
        <scheme val="minor"/>
      </rPr>
      <t xml:space="preserve">
</t>
    </r>
    <r>
      <rPr>
        <b/>
        <u/>
        <sz val="10"/>
        <color rgb="FFFFED00"/>
        <rFont val="Calibri"/>
        <family val="2"/>
        <scheme val="minor"/>
      </rPr>
      <t>(cf menu déroulant)</t>
    </r>
  </si>
  <si>
    <r>
      <t xml:space="preserve">Catégorie 
</t>
    </r>
    <r>
      <rPr>
        <b/>
        <i/>
        <sz val="10"/>
        <color rgb="FF000099"/>
        <rFont val="Calibri"/>
        <family val="2"/>
        <scheme val="minor"/>
      </rPr>
      <t>(menu déroulant)</t>
    </r>
  </si>
  <si>
    <t>Libellé de l'investissement
(préciser le fournisseur pressenti)</t>
  </si>
  <si>
    <t>Quantité</t>
  </si>
  <si>
    <t>Coût unitaire supporté</t>
  </si>
  <si>
    <t>Coût total supporté</t>
  </si>
  <si>
    <t>SOUS-TOTAL INVESTISSEMENTS (DONT ÉQUIPEMENTS)</t>
  </si>
  <si>
    <r>
      <rPr>
        <b/>
        <sz val="10"/>
        <color theme="7" tint="0.39997558519241921"/>
        <rFont val="Calibri"/>
        <family val="2"/>
        <scheme val="minor"/>
      </rPr>
      <t>AUTRES DÉPENSES LIEES AU PROJET</t>
    </r>
    <r>
      <rPr>
        <b/>
        <sz val="10"/>
        <color rgb="FFFFED00"/>
        <rFont val="Calibri"/>
        <family val="2"/>
        <scheme val="minor"/>
      </rPr>
      <t xml:space="preserve">
</t>
    </r>
    <r>
      <rPr>
        <b/>
        <u/>
        <sz val="10"/>
        <color rgb="FFFFED00"/>
        <rFont val="Calibri"/>
        <family val="2"/>
        <scheme val="minor"/>
      </rPr>
      <t>(cf menu déroulant)</t>
    </r>
  </si>
  <si>
    <r>
      <t xml:space="preserve">Catégorie
</t>
    </r>
    <r>
      <rPr>
        <b/>
        <i/>
        <sz val="10"/>
        <color rgb="FF000099"/>
        <rFont val="Calibri"/>
        <family val="2"/>
        <scheme val="minor"/>
      </rPr>
      <t>(menu déroulant)</t>
    </r>
  </si>
  <si>
    <t>Détailler la nature de la dépense</t>
  </si>
  <si>
    <t>Prestataire pressenti 
(fournir le devis si possible)</t>
  </si>
  <si>
    <t>SOUS-TOTAL AUTRES DÉPENSES DE FONCTIONNEMENT</t>
  </si>
  <si>
    <r>
      <t>PRESTATIONS INTELLECTUELLES 
SOUS-TRAIT</t>
    </r>
    <r>
      <rPr>
        <b/>
        <sz val="10"/>
        <color rgb="FFFFED00"/>
        <rFont val="Aptos Narrow"/>
        <family val="2"/>
      </rPr>
      <t>É</t>
    </r>
    <r>
      <rPr>
        <b/>
        <sz val="10"/>
        <color rgb="FFFFED00"/>
        <rFont val="Calibri"/>
        <family val="2"/>
        <scheme val="minor"/>
      </rPr>
      <t xml:space="preserve">ES 
</t>
    </r>
    <r>
      <rPr>
        <b/>
        <u/>
        <sz val="10"/>
        <color rgb="FFFFED00"/>
        <rFont val="Calibri"/>
        <family val="2"/>
        <scheme val="minor"/>
      </rPr>
      <t>(cf menu déroulant)</t>
    </r>
  </si>
  <si>
    <t>Libellé de la prestation</t>
  </si>
  <si>
    <r>
      <t>SOUS-TOTAL PRESTATIONS INTELLECTUELLES SOUS-TRAIT</t>
    </r>
    <r>
      <rPr>
        <b/>
        <sz val="10"/>
        <color rgb="FFFFED00"/>
        <rFont val="Aptos Narrow"/>
        <family val="2"/>
      </rPr>
      <t>É</t>
    </r>
    <r>
      <rPr>
        <b/>
        <sz val="10"/>
        <color rgb="FFFFED00"/>
        <rFont val="Calibri"/>
        <family val="2"/>
        <scheme val="minor"/>
      </rPr>
      <t>ES</t>
    </r>
  </si>
  <si>
    <t>COÛT TOTAL DES DÉPENSES DU PROJET ELIGIBLES  AU FINANCEMENT CCCA-BTP</t>
  </si>
  <si>
    <t>DÉPENSES NON ÉLIGIBLES AU FINANCEMENT CCCA-BTP (ex : diverses consommations énergies ou dépenses antérieures au CA du CCCA-BTP ou les prises en charge OPCO ou figurant dans le CDC comme non éligible)</t>
  </si>
  <si>
    <t>Libellé</t>
  </si>
  <si>
    <t>Commentaire</t>
  </si>
  <si>
    <t>Coût total</t>
  </si>
  <si>
    <t>Sous-traitance</t>
  </si>
  <si>
    <r>
      <rPr>
        <b/>
        <sz val="10"/>
        <color rgb="FFFF0000"/>
        <rFont val="Calibri"/>
        <family val="2"/>
        <scheme val="minor"/>
      </rPr>
      <t>TOTAL</t>
    </r>
    <r>
      <rPr>
        <b/>
        <sz val="10"/>
        <color rgb="FF000099"/>
        <rFont val="Calibri"/>
        <family val="2"/>
        <scheme val="minor"/>
      </rPr>
      <t xml:space="preserve"> DÉPENSES INHÉRENTES AU PROJET MAIS NON ÉLIGIBLES AU FINANCEMENT DU CCCA-BTP</t>
    </r>
  </si>
  <si>
    <t>COÛT TOTAL DU PROJET Y COMPRIS DÉPENSES NON ÉLIGIBLES AU FINANCEMENT DU CCCA-BTP</t>
  </si>
  <si>
    <t>PORTEUR DE PROJET :</t>
  </si>
  <si>
    <t xml:space="preserve">PLAN DE FINANCEMENT PROJET : </t>
  </si>
  <si>
    <t>TAUX D'INTERVENTION CCCA-BTP SUR LES DÉPENSES ÉLIGIBLES</t>
  </si>
  <si>
    <t>CALCUL SUBVENTION CCCA-BTP</t>
  </si>
  <si>
    <t>TOTAL DES RESSOURCES</t>
  </si>
  <si>
    <t>COÛT PRÉVISIONNEL</t>
  </si>
  <si>
    <t>RÈGLES POUR CALCUL DES DÉPENSES ÉLIGIBLES</t>
  </si>
  <si>
    <t>RÈGLE DE FINANCEMENT MAXIMUM</t>
  </si>
  <si>
    <t>MONTANT MAXIMUM DE FINANCEMENT</t>
  </si>
  <si>
    <t>SUBVENTION CCCA-BTP DEMANDÉE SUR LES DÉPENSES ÉLIGIBLES</t>
  </si>
  <si>
    <t>CO-FINANCEMENT RÉGION</t>
  </si>
  <si>
    <t>AUTRE CO-FINANCEMENT (ORGANISME À PRÉCISER)</t>
  </si>
  <si>
    <t>en €</t>
  </si>
  <si>
    <t>en %</t>
  </si>
  <si>
    <t>TOTAL</t>
  </si>
  <si>
    <t>100%
Lettre de mission</t>
  </si>
  <si>
    <t>Forfait de 15% du montant de l'équipe projet</t>
  </si>
  <si>
    <t>TOTAL FRAIS DE PERSONNEL</t>
  </si>
  <si>
    <t xml:space="preserve">SOUS-TRAITANCE </t>
  </si>
  <si>
    <t>AUTRES DÉPENSES LIEES AU PROJET</t>
  </si>
  <si>
    <t xml:space="preserve">INVESTISSEMENTS (DONT ÉQUIPEMENTS)
</t>
  </si>
  <si>
    <t>DÉPENSES NON ÉLIGIBLES AU FINANCEMENT DU CCCA-BTP</t>
  </si>
  <si>
    <t>Coût prévisionnel</t>
  </si>
  <si>
    <t>Dépenses éligibles</t>
  </si>
  <si>
    <t>Subvention CCCA-BTP demandée sur les dépenses éligibles</t>
  </si>
  <si>
    <t>Liste déroulante Consortium</t>
  </si>
  <si>
    <t>Liste déroulante Regroupement comptable</t>
  </si>
  <si>
    <t>Liste déroulante Activité Frais de personnel</t>
  </si>
  <si>
    <t>Thématiques AAP § AAC</t>
  </si>
  <si>
    <t>Raccourcis</t>
  </si>
  <si>
    <t>Année</t>
  </si>
  <si>
    <t>Type</t>
  </si>
  <si>
    <t>Oui</t>
  </si>
  <si>
    <t>Équipe support</t>
  </si>
  <si>
    <t>Qualité pédagogique</t>
  </si>
  <si>
    <t>AAP 2025_Thème 1 Pédagogie de l'alternance</t>
  </si>
  <si>
    <t>AAP</t>
  </si>
  <si>
    <t>ajouté par WSO le 26/12/2024</t>
  </si>
  <si>
    <t>Non</t>
  </si>
  <si>
    <t>Équipe projet</t>
  </si>
  <si>
    <t>AAP 2025_Thème 2 Mission sociétale des CFA</t>
  </si>
  <si>
    <t>AAP 2025_Thème 3 Formation tout au long de la vie</t>
  </si>
  <si>
    <t>Performance et transition énergétique des OF-A du BTP</t>
  </si>
  <si>
    <t>AAP 2025_Actions DD et RSE</t>
  </si>
  <si>
    <t>Liste déroulante Statut versement</t>
  </si>
  <si>
    <t>Excellence et attractivité</t>
  </si>
  <si>
    <t>AAP 2025_Sourcing des jeunes et attractivité des métiers dans les territoires</t>
  </si>
  <si>
    <t>Acompte déjà versé</t>
  </si>
  <si>
    <t>Thème libre</t>
  </si>
  <si>
    <t>AAP 2025_Thème libre</t>
  </si>
  <si>
    <t>A verser</t>
  </si>
  <si>
    <t>Investissements innovants</t>
  </si>
  <si>
    <t>AAP 2025_Investissement innovant</t>
  </si>
  <si>
    <t>A verser pour solde définitif</t>
  </si>
  <si>
    <t>Investissements énergétiques formation et hébergement</t>
  </si>
  <si>
    <t>AAP 2025_Investissements énergétiques</t>
  </si>
  <si>
    <t>Thème 1 Développement du sourcing des jeunes, public en reconversion et attractivité</t>
  </si>
  <si>
    <t>AAP 2024_Thème 1 Développement du sourcing des jeunes</t>
  </si>
  <si>
    <t>ajouté par WSO le 30/01/2024</t>
  </si>
  <si>
    <t>Les Investissements innovants</t>
  </si>
  <si>
    <t>AAP 2024_Les Investissements innovants</t>
  </si>
  <si>
    <t>Thème 1 Engagement d'actions, démarche RSE, développement durable et économie circulaire</t>
  </si>
  <si>
    <t>AAP 2024_Thème 1 Engagement d'actions, démarche RSE, DD et EC</t>
  </si>
  <si>
    <t>Thème 5 Pédagogie de l'alternance</t>
  </si>
  <si>
    <t>AAP 2024_Thème 5 Pédagogie de l'alternance</t>
  </si>
  <si>
    <t>Thème 2 Mission sociétale des CFA</t>
  </si>
  <si>
    <t>AAP 2024_Thème 2 Mission sociétale des CFA</t>
  </si>
  <si>
    <t>Thème 3 Formation tout au long de la vie</t>
  </si>
  <si>
    <t>AAP 2024_Thème 3 Formation tout au long de la vie</t>
  </si>
  <si>
    <t>Thème Ouvert (AAP 2024)</t>
  </si>
  <si>
    <t>AAP 2024_Thème Ouvert</t>
  </si>
  <si>
    <t>Catégorie d'investissement</t>
  </si>
  <si>
    <t>Liste déroulante</t>
  </si>
  <si>
    <t>Aide à la rédaction et présentation des projets en réponse aux appels à projets du CCCA-BTP (AAC 2024)</t>
  </si>
  <si>
    <t>AAC 2023_Aide à la rédaction de réponses AAP</t>
  </si>
  <si>
    <t>AAC</t>
  </si>
  <si>
    <t>ajouté par WSO le 30/12/22</t>
  </si>
  <si>
    <t>Logiciels</t>
  </si>
  <si>
    <t>Aide à la finalisation des projets en vue de la diffusion gratuite des productions</t>
  </si>
  <si>
    <t>AAC 2023_Aide à la finalisation des projets</t>
  </si>
  <si>
    <t>Frais d'essaimages</t>
  </si>
  <si>
    <t>Créer un évènement novateur pour développer la captation des jeunes ou développer les partenariats avec les comptes clefs</t>
  </si>
  <si>
    <t>AAC 2023_Créer un évènement novateur</t>
  </si>
  <si>
    <t>Autres dépenses liées au projet</t>
  </si>
  <si>
    <t>Intégrer les textes de littérature professionnelle "Vies de chantiers" dans la formation des apprentis et enseignement général</t>
  </si>
  <si>
    <t>AAC 2023_Intégrer les textes de litératture "Vie de chantiers"</t>
  </si>
  <si>
    <t>Développer des sujets d'épreuves certificatives des brevets professionnels du secteur du BTP</t>
  </si>
  <si>
    <t>AAC 2023_Développer des épreuves certificatives</t>
  </si>
  <si>
    <t>Mettre en place des sections d'apprentis à composante européenne (CAP, Brevet professionnel, Bac Pro)</t>
  </si>
  <si>
    <t>AAC 2023_Sections d'apprentis à composante européénne</t>
  </si>
  <si>
    <t>Développer l'apprentissage du français pour les étrangers (FLE) pour les équipes pédagogiques et éducatives des OFA</t>
  </si>
  <si>
    <t>AAC 2023_FLE</t>
  </si>
  <si>
    <t>Soutenir le développement des formations supérieures par des solutions dédiées pour faire face aux besoins de main d'œuvre</t>
  </si>
  <si>
    <t>AAC 2023_Soutenir le développement de formations supérieures</t>
  </si>
  <si>
    <t>Accompagner les jeunes en technique de recherche d'entreprises</t>
  </si>
  <si>
    <t>AAC 2023_Techniques recherche d'entreprise</t>
  </si>
  <si>
    <t>Développer la démarche de recrutement des jeunes femmes dans le BTP</t>
  </si>
  <si>
    <t>AAC 2023_Démarche de recrutement des JF</t>
  </si>
  <si>
    <t>BTP-BTP "Ben dans ta peau, Bien dans ton poste"</t>
  </si>
  <si>
    <t>AAC 2023_BTP-BTP</t>
  </si>
  <si>
    <t>Optimisation des process recruttement et placement des jeunes par la mise en place d'un outil pour faciliter la mise en relation entre les offres d'entreprises et les prospects d'apprenants</t>
  </si>
  <si>
    <t>AAC 2023_Optimisation des process de recrutement</t>
  </si>
  <si>
    <t>Mise en place d'un réseau d'anciens au sein des OFA pour développer la fidélisation et la cooptation des jeunes</t>
  </si>
  <si>
    <t>AAC 2023_Réseau d'anciens</t>
  </si>
  <si>
    <t>Pass jeune apprentissage BTP</t>
  </si>
  <si>
    <t>AAC 2023_Pass Jeune Apprentissage</t>
  </si>
  <si>
    <t>Intégrer de nouvelles modalités pédagogiques pour aider la personnalisation des parcours de formation</t>
  </si>
  <si>
    <t>AAP 2023_Personnalisation des parcours de formation</t>
  </si>
  <si>
    <t>Internationaliser les parcours de formation par la mobilité longue</t>
  </si>
  <si>
    <t>AAP 2023_Mobilité longue</t>
  </si>
  <si>
    <t>Intégrer la formation à la S&amp;ST dans les cursus de formation en alternance par des actions innovantes</t>
  </si>
  <si>
    <t>AAP 2023_S&amp;ST</t>
  </si>
  <si>
    <t>Améliorer la qualité de la formation en développant des projets relatifs à l'interdisciplinarité</t>
  </si>
  <si>
    <t>AAP 2023_Interdisciplinarité</t>
  </si>
  <si>
    <t>Développer la pédagogie de l'alternance : relation CFA / jeunes / entreprises</t>
  </si>
  <si>
    <t>AAP 2023_Relation CFA/Jeunes/Entreprises</t>
  </si>
  <si>
    <t>Développer une démarche de veille pour mieux connaitre et comprendre les attentes des acteurs territoriaux et des entreprises</t>
  </si>
  <si>
    <t>AAP 2023_Démarche de veille</t>
  </si>
  <si>
    <t>Développer les actions en RSE, développement durable et économie circulaire (biosourcé, décarbonation, rénovation, …) - Intégrer de nouveaux matériaux écologiquement responsables dans les parcours de formation des apprentis</t>
  </si>
  <si>
    <t>AAP 2023_Développer les actions en RSE</t>
  </si>
  <si>
    <t>Développer les compétences de chefs de chantiers, chefs d'équipes et conducteurs de travaux en transition écologique  ainsi que les collaborateurs internes des OFA</t>
  </si>
  <si>
    <t>AAP 2023_Développer les compétences chefs de chantiers, conducteurs de travaux</t>
  </si>
  <si>
    <t>Thème ouvert</t>
  </si>
  <si>
    <t>AAP 2023_Thème ouvert</t>
  </si>
  <si>
    <t>AAP 2023_Investissements innovants</t>
  </si>
  <si>
    <t>Rénforcer la communication et la promotion des métiers en lien avec les compétitions régionales et nationales ( Worldskillsn, MOF, MAF…)</t>
  </si>
  <si>
    <t>AAP 2023_Communication et promotion des métiers</t>
  </si>
  <si>
    <t>Elaborer une nouvelle offre des OFA : orientation, formation continue…</t>
  </si>
  <si>
    <t>AAP 2023_Elaborer une nouvelle offre des OFA</t>
  </si>
  <si>
    <t>Les jeux des apprentis BTP 2024 : Valoriser les bienfaits de la pratiques sportive en équipe au quotidien par la participation à un évènement sportif</t>
  </si>
  <si>
    <t>AAP 2023_Valoriser les bienfaits de la pratique sportive</t>
  </si>
  <si>
    <t>Aide à la rédaction et présentation des projets en réponse aux appels à projets du CCCA-BTP</t>
  </si>
  <si>
    <t>AAC 2022_Aide à la rédaction de réponses AAP</t>
  </si>
  <si>
    <t>Optimiser des process recrutement et placement des jeunes par la mise en place d'un outil pour faciliter la mise en relation entre offre d'entreprise et les prospects apprenants</t>
  </si>
  <si>
    <t>AAC 2022_Outil pour faciliter la mise en relation entreprise apprenants</t>
  </si>
  <si>
    <t>Développer des actions de formation traitant de l’économie circulaire et pouvant être intégrer dans des parcours de formation Initiale</t>
  </si>
  <si>
    <t>AAC 2022_Actions de formation traitant de l'économie circulaire</t>
  </si>
  <si>
    <t>Bien dans ta peau bien dans ton poste BTP BTP</t>
  </si>
  <si>
    <t xml:space="preserve">AAC 2022_BTP BTP </t>
  </si>
  <si>
    <t>Développer  la démarche de recrutement des jeunes femmes dans le BTP : Women Can Build</t>
  </si>
  <si>
    <t>AAC 2022_Démarche recrutement des femmes</t>
  </si>
  <si>
    <t>Développer des sujets d’épreuves certificatives des brevets professionnels du secteur du BTP</t>
  </si>
  <si>
    <t>AAC 2022_Développer des sujets d'épreuves</t>
  </si>
  <si>
    <t>Améliorer la digitalisation et la personnalisation des parcours de formation notamment par l’utilisation de Learning Labs</t>
  </si>
  <si>
    <t>AAC 2022_Digitalistion et personnalisation des parcours</t>
  </si>
  <si>
    <t>Mettre en place des sections d’apprentis à composante européenne (CAP, Brevet Professionnel, Bac Pro)</t>
  </si>
  <si>
    <t>AAC 2022_Sections à composantes européenne</t>
  </si>
  <si>
    <t>Accompagner les jeunes en technique de recherche d’entreprises</t>
  </si>
  <si>
    <t>AAC 2022_Techniques de recherche d'entreprises</t>
  </si>
  <si>
    <t>AAP ouvert</t>
  </si>
  <si>
    <t>AAP 2022_AAP ouvert</t>
  </si>
  <si>
    <t>Concevoir une offre de formation alliant actualités et besoins des entreprises (métiers en tension,  économie circulaire, rénovation énergétique…)</t>
  </si>
  <si>
    <t xml:space="preserve">AAP 2022_Conception offre de formation </t>
  </si>
  <si>
    <t xml:space="preserve">Améliorer la performance d’un OF.A par le développement d’actions de formation intégrant les partenariats              </t>
  </si>
  <si>
    <t>AAP 2022_Intégration de partenariats</t>
  </si>
  <si>
    <t>AAP 2022_Intégration SST par des actions innovantes</t>
  </si>
  <si>
    <t>AAP 2022_Internationalisation des parcours</t>
  </si>
  <si>
    <t>AAP 2022_Investissements innovants</t>
  </si>
  <si>
    <t>Intégrer de nouveaux matériaux écologiquement responsables dans les parcours de formation des apprentis</t>
  </si>
  <si>
    <t>AAP 2022_Nouveaux matériaux écologiquement responsables</t>
  </si>
  <si>
    <t>Proposer des actions innovantes favorisant les nouveaux mode de travail (collaboratif, mode projet…) afin que l’OF.A réponde mieux aux besoins des entreprises et aux nouveaux usages de la construction (développement compétences transversales, responsabilité sociétale…)</t>
  </si>
  <si>
    <t>AAP 2022_Nouveaux modes de travail</t>
  </si>
  <si>
    <t>AAP 2022_Personnalisation des parcours de formation</t>
  </si>
  <si>
    <t>Accompagnement des jeunes en entrée et en sortie de formation</t>
  </si>
  <si>
    <t>AAC 2021_Entrée et sortie de formation</t>
  </si>
  <si>
    <t xml:space="preserve">Soutien aux expérimentations pour développer les entrées permanentes </t>
  </si>
  <si>
    <t>AAC 2021_Entrées permanentes</t>
  </si>
  <si>
    <t>Développer les entreprises formatives/apprenantes, en favorisant l’accompagnement innovant des actions auprès des maîtres d’apprentissage, l’accueil des apprentis et la montée en compétences</t>
  </si>
  <si>
    <t>AAC 2021_Entreprises formatives / apprenantes</t>
  </si>
  <si>
    <t>Développer l’apprentissage du français et du FLE</t>
  </si>
  <si>
    <t>AAC 2021_FLE</t>
  </si>
  <si>
    <t>Favoriser l’appropriation des gestes et postures professionnels grâce au sport : essaimer « Bien dans Ta Peau– Bien dans Ton Poste » BTP BTP</t>
  </si>
  <si>
    <t>AAC 2021_Geste et postures</t>
  </si>
  <si>
    <t>Utiliser les ressources des centres de ressources numériques (Learning Labs) afin d’individualiser les parcours par alternance</t>
  </si>
  <si>
    <t>AAC 2021_Learnigs labs</t>
  </si>
  <si>
    <t>Concevoir des parcours de formations multimodaux, incluant ou non les RA et RV, adaptées aux certifications du BTP ou à des métiers émergents, en veillant à l’évaluation des compétences en situation</t>
  </si>
  <si>
    <t>AAC 2021_Parcours de formation multimodaux</t>
  </si>
  <si>
    <t>Favoriser l’appropriation culturelle ainsi que celle de l’histoire du patrimoine (design, ouvrages d’art) dans les parcours de formation initiale</t>
  </si>
  <si>
    <t>AAP 2021_Appropriation culturelle</t>
  </si>
  <si>
    <t>captation des futurs apprentis</t>
  </si>
  <si>
    <t>AAP 2021_Captation des futurs apprentis</t>
  </si>
  <si>
    <t>Développer les compétences socio professionnelles  des apprentis (entrée compétences, évaluation de l’activation des compétences – portefeuille de 	compétences par exemple</t>
  </si>
  <si>
    <t>AAP 2021_Compétences socio-professionnelles</t>
  </si>
  <si>
    <t>Intégrer des parcours de formation innovants dans le domaine de l’économie circulaire afin que les organismes de formation deviennent de véritables acteurs de l’innovation pour le bénéfice des entreprises et des jeunes</t>
  </si>
  <si>
    <t>AAP 2021_Economie circulaire</t>
  </si>
  <si>
    <t>Mettre en place la mobilité longue des apprentis de premiers niveaux</t>
  </si>
  <si>
    <t>AAP 2021_Mobilité longue</t>
  </si>
  <si>
    <t>Intégrer dans les parcours de formation des apprentis de nouvelles technologies et de nouveaux matériaux écologiquement responsables</t>
  </si>
  <si>
    <t>AAP 2021_Nouvelles technologies et matériaux écologiquement responsables</t>
  </si>
  <si>
    <t>Intégrer des parcours de formation innovants dans le domaine de la responsabilité sociétale de l’entreprise, afin que les organismes de formation deviennent de véritables acteurs de l’innovation pour le bénéfice des entreprises et des jeunes</t>
  </si>
  <si>
    <t>AAP 2021_Responsabilité sociétale</t>
  </si>
  <si>
    <t xml:space="preserve">Favoriser le maintien en formation des jeunes en apprentissage par la sécurisation des parcours notamment </t>
  </si>
  <si>
    <t>AAP 2021_Sécurisation des parcours</t>
  </si>
  <si>
    <t>Energie</t>
  </si>
  <si>
    <t>AAP 2020_Energie</t>
  </si>
  <si>
    <t>Excellence</t>
  </si>
  <si>
    <t>AAP 2020_Excellence</t>
  </si>
  <si>
    <t>AAP 2020_FLE</t>
  </si>
  <si>
    <t>Gros Œuvre</t>
  </si>
  <si>
    <t>AAP 2020_Gros œuvre</t>
  </si>
  <si>
    <t xml:space="preserve">Adéquation emploi/compétences sur les métiers en tension </t>
  </si>
  <si>
    <t>AAP 2020_Métiers en tension</t>
  </si>
  <si>
    <t>Ouverture Culturelle</t>
  </si>
  <si>
    <t>AAP 2020_Ouverture culturelle</t>
  </si>
  <si>
    <t>Ruptures et abandons</t>
  </si>
  <si>
    <t>AAP 2020_Ruptures et abandons</t>
  </si>
  <si>
    <t>S&amp;ST</t>
  </si>
  <si>
    <t>AAP 2020_S&amp;ST</t>
  </si>
  <si>
    <t>Second Œuvre</t>
  </si>
  <si>
    <t>AAP 2020_Second œuvre</t>
  </si>
  <si>
    <t>TP</t>
  </si>
  <si>
    <t>AAP 2020_TP</t>
  </si>
  <si>
    <t xml:space="preserve">Favoriser l’appropriation de la transition numérique dans le BTP par l’élaboration de nouvelles méthodes, outils ou parcours pédagogiques 	collaboratifs </t>
  </si>
  <si>
    <t>AAP 2020_Transition numérique</t>
  </si>
  <si>
    <t>Attractivité et sourcing</t>
  </si>
  <si>
    <t>AAP 2019_Attractivité et sourcing</t>
  </si>
  <si>
    <t>Identification du projet et du porteur</t>
  </si>
  <si>
    <t>Thème de l'AAP</t>
  </si>
  <si>
    <t>Cout total prévisionnel projet :</t>
  </si>
  <si>
    <t>N° subvention CCCA :</t>
  </si>
  <si>
    <t>Intitulé du projet</t>
  </si>
  <si>
    <t>Montant subvention CCCA-BTP :</t>
  </si>
  <si>
    <t>Taux d'intervention :</t>
  </si>
  <si>
    <t>Projet porté par un Consortium ?</t>
  </si>
  <si>
    <t>Reporting des dépenses cumulées au:</t>
  </si>
  <si>
    <t>Personne à contacter en cas de besoin :</t>
  </si>
  <si>
    <t>Instructions de saisie dans le fichier</t>
  </si>
  <si>
    <t>Ce fichier est structuré par onglet. Vous devez saisir dans les cellules indiquées en jaune.</t>
  </si>
  <si>
    <t>Tous les justificatifs doivent être transmis au format PDF</t>
  </si>
  <si>
    <t>Détail à saisir par onglet :</t>
  </si>
  <si>
    <t>Identif. Projet &amp; Instructions</t>
  </si>
  <si>
    <t>Saisie Dépenses de personnel</t>
  </si>
  <si>
    <r>
      <t xml:space="preserve">Saisir les cellules indiquées en jaune. En cas de projet porté par un consortium utiliser le menu déroulantspour le champ "Dépense réalisée par"
</t>
    </r>
    <r>
      <rPr>
        <b/>
        <sz val="14"/>
        <color theme="1"/>
        <rFont val="Calibri"/>
        <family val="2"/>
        <scheme val="minor"/>
      </rPr>
      <t>Le temps de travail annuel doit être exprimé en jours ou en heures de travail effectifs (hors congés)</t>
    </r>
  </si>
  <si>
    <t>Saisie Dépenses fonctionnement</t>
  </si>
  <si>
    <r>
      <t xml:space="preserve">Saisir les cellules indiquées en jaune. 
Utiliser les menus déroulants pour les champs "Catégorie de dépenses" et en cas de projet porté par un consortium "Dépense réalisée par"
</t>
    </r>
    <r>
      <rPr>
        <b/>
        <sz val="14"/>
        <color theme="1"/>
        <rFont val="Calibri"/>
        <family val="2"/>
        <scheme val="minor"/>
      </rPr>
      <t>En cas de sous-traitance de prestations intellectuelles (c/604, c/622), reporter le montant correspondant dans la colonne prévue à cet effet</t>
    </r>
  </si>
  <si>
    <t>Saisie Investissements</t>
  </si>
  <si>
    <t>Saisir les cellules indiquées en jaune</t>
  </si>
  <si>
    <t>Compte Emplois Ressources PORTEUR</t>
  </si>
  <si>
    <r>
      <t xml:space="preserve">Saisir les élements du budget initial du projet (cellules en jaune)
Le </t>
    </r>
    <r>
      <rPr>
        <b/>
        <sz val="14"/>
        <color theme="1"/>
        <rFont val="Calibri"/>
        <family val="2"/>
        <scheme val="minor"/>
      </rPr>
      <t>budget des investissements</t>
    </r>
    <r>
      <rPr>
        <sz val="14"/>
        <color theme="1"/>
        <rFont val="Calibri"/>
        <family val="2"/>
        <scheme val="minor"/>
      </rPr>
      <t xml:space="preserve"> est à saisir globalement (1 seule cellule jaune)
Les autres zones de cet onglet se reportent automatiquement à partir des onglets de saisie</t>
    </r>
  </si>
  <si>
    <t>Compte Emplois Ressources CCCA-BTP</t>
  </si>
  <si>
    <t>Les zones de cet onglet s'alimentent automatiquement à partir des onglets de saisie (colonnes de validation réservées au CCCA-BTP dans les onglets de saisie)</t>
  </si>
  <si>
    <t>Bordereau de mise en paiement</t>
  </si>
  <si>
    <t>Onglet réservé au CCCA-BTP pour la mise en paiement des acomptes de subvention</t>
  </si>
  <si>
    <t>Dépense réalisée par 
(menu déroulant)</t>
  </si>
  <si>
    <t>Équipe projet / Équipe support</t>
  </si>
  <si>
    <t>Nom et prénom de l'intervenant</t>
  </si>
  <si>
    <t>Salaire annuel chargé</t>
  </si>
  <si>
    <t>Nombre de jours ou d'heures annuel(le)s travaillé(e)s</t>
  </si>
  <si>
    <t>Coût journalier ou horaire</t>
  </si>
  <si>
    <t>Nombre de jours ou heures affecté(e)s au projet</t>
  </si>
  <si>
    <t>Montant total affecté au projet</t>
  </si>
  <si>
    <r>
      <rPr>
        <b/>
        <sz val="13"/>
        <color rgb="FFFF0000"/>
        <rFont val="Calibri"/>
        <family val="2"/>
        <scheme val="minor"/>
      </rPr>
      <t>COLONNE RESERVÉE CCCA</t>
    </r>
    <r>
      <rPr>
        <b/>
        <sz val="13"/>
        <rFont val="Calibri"/>
        <family val="2"/>
        <scheme val="minor"/>
      </rPr>
      <t xml:space="preserve">
Montant total validé CCCA</t>
    </r>
  </si>
  <si>
    <r>
      <rPr>
        <b/>
        <sz val="13"/>
        <color rgb="FFFF0000"/>
        <rFont val="Calibri"/>
        <family val="2"/>
        <scheme val="minor"/>
      </rPr>
      <t>COLONNE RESERVÉE CCCA</t>
    </r>
    <r>
      <rPr>
        <b/>
        <sz val="13"/>
        <color theme="1"/>
        <rFont val="Calibri"/>
        <family val="2"/>
        <scheme val="minor"/>
      </rPr>
      <t xml:space="preserve">
Commentaire</t>
    </r>
  </si>
  <si>
    <t/>
  </si>
  <si>
    <t>Catégorie 
(menu déroulant)</t>
  </si>
  <si>
    <t>Libellé investissement</t>
  </si>
  <si>
    <t>Date d'aquisition</t>
  </si>
  <si>
    <t>Fournisseur</t>
  </si>
  <si>
    <t>Numéro de facture</t>
  </si>
  <si>
    <t>Date de la facture</t>
  </si>
  <si>
    <r>
      <rPr>
        <b/>
        <sz val="13"/>
        <color rgb="FFFF0000"/>
        <rFont val="Calibri"/>
        <family val="2"/>
        <scheme val="minor"/>
      </rPr>
      <t>COLONNE RESERVÉE CCCA</t>
    </r>
    <r>
      <rPr>
        <b/>
        <sz val="13"/>
        <rFont val="Calibri"/>
        <family val="2"/>
        <scheme val="minor"/>
      </rPr>
      <t xml:space="preserve">
Commentaire</t>
    </r>
  </si>
  <si>
    <t>Type de dépenses</t>
  </si>
  <si>
    <t>Catégorie de dépenses
(menu déroulant)</t>
  </si>
  <si>
    <t>Description de la prestation facturée</t>
  </si>
  <si>
    <t>Si soutraitance liée à production intellectuelle reporter le montant correspondant</t>
  </si>
  <si>
    <r>
      <rPr>
        <b/>
        <sz val="12"/>
        <color rgb="FFFF0000"/>
        <rFont val="Calibri"/>
        <family val="2"/>
        <scheme val="minor"/>
      </rPr>
      <t>COLONNE RESERVÉE AU CCCA</t>
    </r>
    <r>
      <rPr>
        <b/>
        <sz val="12"/>
        <rFont val="Calibri"/>
        <family val="2"/>
        <scheme val="minor"/>
      </rPr>
      <t xml:space="preserve">
Montant total validé CCCA</t>
    </r>
  </si>
  <si>
    <r>
      <rPr>
        <b/>
        <sz val="12"/>
        <color rgb="FFFF0000"/>
        <rFont val="Calibri"/>
        <family val="2"/>
        <scheme val="minor"/>
      </rPr>
      <t xml:space="preserve">COLONNE RESERVÉE AU CCCA </t>
    </r>
    <r>
      <rPr>
        <b/>
        <sz val="12"/>
        <rFont val="Calibri"/>
        <family val="2"/>
        <scheme val="minor"/>
      </rPr>
      <t xml:space="preserve">
Montant sous-traitance validé CCCA</t>
    </r>
  </si>
  <si>
    <t xml:space="preserve">Cumul des dépenses au </t>
  </si>
  <si>
    <t>EMPLOIS - SECTION FONCTIONNEMENT</t>
  </si>
  <si>
    <t>CHARGES SPECIFIQUES AFFECTÉES AU PROJET</t>
  </si>
  <si>
    <t>Coût ptévisionnel (des dépenses éligibles)</t>
  </si>
  <si>
    <t>Dépense réel</t>
  </si>
  <si>
    <t>Écart Dépenses réelles / budget éligibles</t>
  </si>
  <si>
    <t>Ressource Humaines - projet</t>
  </si>
  <si>
    <t>Ressource Humaines - support</t>
  </si>
  <si>
    <t>SOUS-TRAITANCE</t>
  </si>
  <si>
    <t>FRAIS D'ESSAIMAGE</t>
  </si>
  <si>
    <t>TOTAL DES EMPLOIS - SECTION FONCTIONNEMENT</t>
  </si>
  <si>
    <t>EMPLOIS - SECTION INVESTISSEMENTS</t>
  </si>
  <si>
    <t>Coût ptévisionnel</t>
  </si>
  <si>
    <t>Écart Dépenses réelles / budget</t>
  </si>
  <si>
    <r>
      <t>Equipements et autres immobillisations (</t>
    </r>
    <r>
      <rPr>
        <b/>
        <i/>
        <sz val="11"/>
        <color rgb="FFFF0000"/>
        <rFont val="Calibri"/>
        <family val="2"/>
        <scheme val="minor"/>
      </rPr>
      <t>*</t>
    </r>
    <r>
      <rPr>
        <b/>
        <i/>
        <sz val="11"/>
        <color theme="1"/>
        <rFont val="Calibri"/>
        <family val="2"/>
        <scheme val="minor"/>
      </rPr>
      <t>)</t>
    </r>
  </si>
  <si>
    <t>TOTAL  DES INVESTISSEMENTS</t>
  </si>
  <si>
    <t>*Pour rappel : Les investissements immobiliers liés à des constructions ou des entretiens d’immeubles ne sont pas éligibles à financement.</t>
  </si>
  <si>
    <t>RESSOURCES</t>
  </si>
  <si>
    <t>Subventions</t>
  </si>
  <si>
    <t>Budget prévisionnel</t>
  </si>
  <si>
    <t>Montant réel</t>
  </si>
  <si>
    <t>Conseil régional</t>
  </si>
  <si>
    <t xml:space="preserve">Au </t>
  </si>
  <si>
    <t>Etat</t>
  </si>
  <si>
    <t xml:space="preserve">Le coût total du projet (fonctionnement + investissements) retenu par le CCCA-BTP s'établit à  : </t>
  </si>
  <si>
    <t>Département</t>
  </si>
  <si>
    <t>Communauté d'agglomération</t>
  </si>
  <si>
    <t>Commune</t>
  </si>
  <si>
    <t>Les dépenses d’équipements et autres immobilisations retenues par le CCCA-BTP atteignent :</t>
  </si>
  <si>
    <t>du coût du projet.</t>
  </si>
  <si>
    <t>CCCA-BTP Appel à projet</t>
  </si>
  <si>
    <t>Autres ( à détailler)</t>
  </si>
  <si>
    <t>Montant de la sous-traitance dans les "achat d'études et de prestations de services" et les "honoraires".</t>
  </si>
  <si>
    <t xml:space="preserve">soit </t>
  </si>
  <si>
    <t>Le taux d'intervention du CCCA-BTP s'élève à :</t>
  </si>
  <si>
    <t>du coût retenu par le CCCA-BTP, dans la limite du montant de subvention notifié</t>
  </si>
  <si>
    <t>Autofinancement</t>
  </si>
  <si>
    <t>Mécénat</t>
  </si>
  <si>
    <r>
      <t>Sur la base des des dépenses justifiées par le porteur de projet et retenues par le CC</t>
    </r>
    <r>
      <rPr>
        <b/>
        <u/>
        <sz val="11"/>
        <color rgb="FFFF0000"/>
        <rFont val="Calibri"/>
        <family val="2"/>
        <scheme val="minor"/>
      </rPr>
      <t>CA-BTP</t>
    </r>
    <r>
      <rPr>
        <b/>
        <sz val="11"/>
        <color rgb="FFFF0000"/>
        <rFont val="Calibri"/>
        <family val="2"/>
        <scheme val="minor"/>
      </rPr>
      <t>, le montant maximum de subvention accordée s'établit à :</t>
    </r>
  </si>
  <si>
    <t>coût réel du projet retenu x taux d'intervention =</t>
  </si>
  <si>
    <t xml:space="preserve">Ecart avec le cout prévisionnel </t>
  </si>
  <si>
    <t>Comment remplir la trame budgétaire</t>
  </si>
  <si>
    <t>Etape 1 : compléter l'onglet 1 " Budget détaillé"cellules en jaune pâle
Etape 2 : Compléter dans l'onglet 2 "plan de financement" la colonne G "SUBVENTION CCCA-BTP DEMANDÉE " (uniquement les cellules jaune pâle) puis les colonnes co-financement (L à Q) selon le nombre de cofinanceurs mobilisés.
La colonne J "RESTE À CHARGE DU PORTEUR (AUTOFINANCEMENT ET EMPRUNT)" se complète automatiquement par ligne de dépenses</t>
  </si>
  <si>
    <t>Dans cet onglet, le coût prévisionnel s'alimente automatiquement depuis l'onglet 1.Budget détaillé.  Il conviendra de complèter dans partie SUBVENTION CCCA-BTP DEMANDÉE SUR LES DÉPENSES ÉLIGIBLES ( colonne G)  et la partie des cofinancements. (colonne L à Q) . En cas de recours à un emprunt, l'indiquer en tant que Autofinancement. Attention seule la TVA non récupérable (assujestissement, assujestissement partiel, non assujestissement, redevable, redevable partiel, non redevable) doit etre intégrée dans votre budget projet
Pour les cofinancements vous devez indiquer le statut de la demande (liste déroulante ligne 23)</t>
  </si>
  <si>
    <t>Catégories autres dépenses</t>
  </si>
  <si>
    <t>Achat Matériels pédagogiques</t>
  </si>
  <si>
    <t>Aléas / révision de prix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</si>
</sst>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0\ &quot;€&quot;;\-#,##0\ &quot;€&quot;"/>
    <numFmt numFmtId="6" formatCode="#,##0\ &quot;€&quot;;[Red]\-#,##0\ &quot;€&quot;"/>
    <numFmt numFmtId="7" formatCode="#,##0.00\ &quot;€&quot;;\-#,##0.00\ &quot;€&quot;"/>
    <numFmt numFmtId="42" formatCode="_-* #,##0\ &quot;€&quot;_-;\-* #,##0\ &quot;€&quot;_-;_-* &quot;-&quot;\ &quot;€&quot;_-;_-@_-"/>
    <numFmt numFmtId="44" formatCode="_-* #,##0.00\ &quot;€&quot;_-;\-* #,##0.00\ &quot;€&quot;_-;_-* &quot;-&quot;??\ &quot;€&quot;_-;_-@_-"/>
    <numFmt numFmtId="43" formatCode="_-* #,##0.00_-;\-* #,##0.00_-;_-* &quot;-&quot;??_-;_-@_-"/>
    <numFmt numFmtId="164" formatCode="#,##0\ &quot;€&quot;"/>
    <numFmt numFmtId="165" formatCode="[$-40C]General"/>
    <numFmt numFmtId="166" formatCode="_-* #,##0_-;\-* #,##0_-;_-* &quot;-&quot;??_-;_-@_-"/>
    <numFmt numFmtId="167" formatCode="#,##0.00\ &quot;€&quot;"/>
    <numFmt numFmtId="168" formatCode="_-* #,##0.00\ [$€-40C]_-;\-* #,##0.00\ [$€-40C]_-;_-* &quot;-&quot;??\ [$€-40C]_-;_-@_-"/>
    <numFmt numFmtId="169" formatCode="_-* #,##0\ [$€-40C]_-;\-* #,##0\ [$€-40C]_-;_-* &quot;-&quot;??\ [$€-40C]_-;_-@_-"/>
    <numFmt numFmtId="170" formatCode="dd/mm/yy;@"/>
    <numFmt numFmtId="171" formatCode="_-* #,##0\ &quot;€&quot;_-;\-* #,##0\ &quot;€&quot;_-;_-* &quot;-&quot;??\ &quot;€&quot;_-;_-@_-"/>
    <numFmt numFmtId="172" formatCode="[Red]\+#,##0.00\ &quot;€&quot;;\-#,##0.00\ &quot;€&quot;"/>
    <numFmt numFmtId="173" formatCode="\+#,##0\ &quot;€&quot;;\-#,##0\ &quot;€&quot;"/>
    <numFmt numFmtId="174" formatCode="\+##,##0\ &quot;€&quot;;\-#,##0\ &quot;€&quot;"/>
    <numFmt numFmtId="175" formatCode="_-* #,##0.0000000_-;\-* #,##0.0000000_-;_-* &quot;-&quot;??_-;_-@_-"/>
  </numFmts>
  <fonts count="95" x14ac:knownFonts="1">
    <font>
      <sz val="11"/>
      <color theme="1"/>
      <name val="Calibri"/>
      <family val="2"/>
      <scheme val="minor"/>
    </font>
    <font>
      <sz val="11"/>
      <color rgb="FF000000"/>
      <name val="Calibri"/>
      <family val="2"/>
    </font>
    <font>
      <sz val="10"/>
      <color theme="1"/>
      <name val="Calibri"/>
      <family val="2"/>
      <scheme val="minor"/>
    </font>
    <font>
      <sz val="10"/>
      <color rgb="FF000000"/>
      <name val="Calibri"/>
      <family val="2"/>
      <scheme val="minor"/>
    </font>
    <font>
      <sz val="11"/>
      <name val="Calibri"/>
      <family val="2"/>
      <scheme val="minor"/>
    </font>
    <font>
      <b/>
      <sz val="11"/>
      <name val="Calibri"/>
      <family val="2"/>
      <scheme val="minor"/>
    </font>
    <font>
      <sz val="11"/>
      <color theme="1"/>
      <name val="Calibri"/>
      <family val="2"/>
      <scheme val="minor"/>
    </font>
    <font>
      <i/>
      <sz val="11"/>
      <color theme="1"/>
      <name val="Calibri"/>
      <family val="2"/>
      <scheme val="minor"/>
    </font>
    <font>
      <b/>
      <sz val="11"/>
      <color theme="1" tint="0.14999847407452621"/>
      <name val="Calibri"/>
      <family val="2"/>
      <scheme val="minor"/>
    </font>
    <font>
      <u/>
      <sz val="11"/>
      <color theme="10"/>
      <name val="Calibri"/>
      <family val="2"/>
      <scheme val="minor"/>
    </font>
    <font>
      <sz val="8"/>
      <color rgb="FF242424"/>
      <name val="Segoe UI"/>
      <family val="2"/>
    </font>
    <font>
      <b/>
      <i/>
      <sz val="10"/>
      <name val="Calibri"/>
      <family val="2"/>
      <scheme val="minor"/>
    </font>
    <font>
      <sz val="8"/>
      <color theme="1"/>
      <name val="Calibri"/>
      <family val="2"/>
      <scheme val="minor"/>
    </font>
    <font>
      <sz val="8"/>
      <color theme="0"/>
      <name val="Calibri"/>
      <family val="2"/>
      <scheme val="minor"/>
    </font>
    <font>
      <sz val="9"/>
      <color theme="1"/>
      <name val="Calibri"/>
      <family val="2"/>
      <scheme val="minor"/>
    </font>
    <font>
      <b/>
      <sz val="10"/>
      <color theme="1" tint="0.14999847407452621"/>
      <name val="Calibri"/>
      <family val="2"/>
      <scheme val="minor"/>
    </font>
    <font>
      <b/>
      <sz val="11"/>
      <color rgb="FFC00000"/>
      <name val="Calibri"/>
      <family val="2"/>
      <scheme val="minor"/>
    </font>
    <font>
      <i/>
      <sz val="10"/>
      <color theme="1"/>
      <name val="Calibri"/>
      <family val="2"/>
      <scheme val="minor"/>
    </font>
    <font>
      <b/>
      <sz val="10"/>
      <color rgb="FFFFED00"/>
      <name val="Calibri"/>
      <family val="2"/>
      <scheme val="minor"/>
    </font>
    <font>
      <b/>
      <sz val="10"/>
      <color rgb="FF000099"/>
      <name val="Calibri"/>
      <family val="2"/>
      <scheme val="minor"/>
    </font>
    <font>
      <b/>
      <i/>
      <sz val="10"/>
      <color rgb="FF000099"/>
      <name val="Calibri"/>
      <family val="2"/>
      <scheme val="minor"/>
    </font>
    <font>
      <b/>
      <sz val="8"/>
      <color rgb="FFFFED00"/>
      <name val="Calibri"/>
      <family val="2"/>
      <scheme val="minor"/>
    </font>
    <font>
      <b/>
      <sz val="12"/>
      <color rgb="FFFFED00"/>
      <name val="Calibri"/>
      <family val="2"/>
      <scheme val="minor"/>
    </font>
    <font>
      <b/>
      <sz val="11"/>
      <color rgb="FFFFED00"/>
      <name val="Calibri"/>
      <family val="2"/>
      <scheme val="minor"/>
    </font>
    <font>
      <b/>
      <sz val="11"/>
      <color rgb="FF000099"/>
      <name val="Calibri"/>
      <family val="2"/>
      <scheme val="minor"/>
    </font>
    <font>
      <b/>
      <sz val="18"/>
      <color rgb="FF000099"/>
      <name val="Calibri"/>
      <family val="2"/>
      <scheme val="minor"/>
    </font>
    <font>
      <sz val="11"/>
      <color rgb="FFFF0000"/>
      <name val="Calibri"/>
      <family val="2"/>
      <scheme val="minor"/>
    </font>
    <font>
      <b/>
      <sz val="11"/>
      <color rgb="FFFF0000"/>
      <name val="Calibri"/>
      <family val="2"/>
      <scheme val="minor"/>
    </font>
    <font>
      <sz val="11"/>
      <color rgb="FF000099"/>
      <name val="Calibri"/>
      <family val="2"/>
      <scheme val="minor"/>
    </font>
    <font>
      <b/>
      <sz val="14"/>
      <color rgb="FF000099"/>
      <name val="Calibri"/>
      <family val="2"/>
      <scheme val="minor"/>
    </font>
    <font>
      <i/>
      <sz val="11"/>
      <color rgb="FF000099"/>
      <name val="Calibri"/>
      <family val="2"/>
      <scheme val="minor"/>
    </font>
    <font>
      <b/>
      <sz val="12"/>
      <color rgb="FF000099"/>
      <name val="Calibri"/>
      <family val="2"/>
      <scheme val="minor"/>
    </font>
    <font>
      <sz val="10"/>
      <color rgb="FFFF0000"/>
      <name val="Calibri"/>
      <family val="2"/>
      <scheme val="minor"/>
    </font>
    <font>
      <b/>
      <sz val="10"/>
      <color rgb="FFFF0000"/>
      <name val="Calibri"/>
      <family val="2"/>
      <scheme val="minor"/>
    </font>
    <font>
      <b/>
      <sz val="9"/>
      <color rgb="FF000099"/>
      <name val="Calibri"/>
      <family val="2"/>
      <scheme val="minor"/>
    </font>
    <font>
      <sz val="14"/>
      <color rgb="FF000099"/>
      <name val="Calibri"/>
      <family val="2"/>
      <scheme val="minor"/>
    </font>
    <font>
      <b/>
      <i/>
      <sz val="10"/>
      <color rgb="FF000000"/>
      <name val="Calibri"/>
      <family val="2"/>
      <scheme val="minor"/>
    </font>
    <font>
      <i/>
      <sz val="10"/>
      <name val="Calibri"/>
      <family val="2"/>
      <scheme val="minor"/>
    </font>
    <font>
      <b/>
      <sz val="10"/>
      <color theme="7" tint="0.39997558519241921"/>
      <name val="Calibri"/>
      <family val="2"/>
      <scheme val="minor"/>
    </font>
    <font>
      <b/>
      <sz val="14"/>
      <color theme="0"/>
      <name val="Calibri"/>
      <family val="2"/>
      <scheme val="minor"/>
    </font>
    <font>
      <b/>
      <sz val="10"/>
      <color rgb="FFFFED00"/>
      <name val="Aptos Narrow"/>
      <family val="2"/>
    </font>
    <font>
      <b/>
      <sz val="12"/>
      <color theme="7" tint="0.59999389629810485"/>
      <name val="Calibri"/>
      <family val="2"/>
      <scheme val="minor"/>
    </font>
    <font>
      <i/>
      <sz val="8"/>
      <color theme="1"/>
      <name val="Calibri"/>
      <family val="2"/>
      <scheme val="minor"/>
    </font>
    <font>
      <b/>
      <sz val="10"/>
      <color theme="1"/>
      <name val="Calibri"/>
      <family val="2"/>
      <scheme val="minor"/>
    </font>
    <font>
      <b/>
      <u/>
      <sz val="10"/>
      <color rgb="FFFFED00"/>
      <name val="Calibri"/>
      <family val="2"/>
      <scheme val="minor"/>
    </font>
    <font>
      <b/>
      <sz val="24"/>
      <color rgb="FF000099"/>
      <name val="Calibri"/>
      <family val="2"/>
      <scheme val="minor"/>
    </font>
    <font>
      <b/>
      <u/>
      <sz val="18"/>
      <color rgb="FF000099"/>
      <name val="Calibri"/>
      <family val="2"/>
      <scheme val="minor"/>
    </font>
    <font>
      <b/>
      <sz val="12"/>
      <color rgb="FFFFED00"/>
      <name val="Aptos Narrow"/>
      <family val="2"/>
    </font>
    <font>
      <sz val="8"/>
      <name val="Calibri"/>
      <family val="2"/>
      <scheme val="minor"/>
    </font>
    <font>
      <b/>
      <i/>
      <sz val="10"/>
      <color theme="1"/>
      <name val="Calibri"/>
      <family val="2"/>
      <scheme val="minor"/>
    </font>
    <font>
      <b/>
      <sz val="24"/>
      <color theme="1"/>
      <name val="Calibri"/>
      <family val="2"/>
      <scheme val="minor"/>
    </font>
    <font>
      <b/>
      <sz val="11"/>
      <color theme="1"/>
      <name val="Calibri"/>
      <family val="2"/>
      <scheme val="minor"/>
    </font>
    <font>
      <b/>
      <sz val="14"/>
      <color rgb="FFC00000"/>
      <name val="Calibri"/>
      <family val="2"/>
      <scheme val="minor"/>
    </font>
    <font>
      <b/>
      <sz val="11"/>
      <color theme="0"/>
      <name val="Calibri"/>
      <family val="2"/>
      <scheme val="minor"/>
    </font>
    <font>
      <b/>
      <i/>
      <sz val="11"/>
      <color rgb="FFFFED00"/>
      <name val="Calibri"/>
      <family val="2"/>
      <scheme val="minor"/>
    </font>
    <font>
      <b/>
      <sz val="12"/>
      <name val="Calibri"/>
      <family val="2"/>
      <scheme val="minor"/>
    </font>
    <font>
      <b/>
      <i/>
      <sz val="9"/>
      <color theme="1"/>
      <name val="Calibri"/>
      <family val="2"/>
      <scheme val="minor"/>
    </font>
    <font>
      <b/>
      <i/>
      <sz val="11"/>
      <name val="Calibri"/>
      <family val="2"/>
      <scheme val="minor"/>
    </font>
    <font>
      <b/>
      <sz val="28"/>
      <name val="Calibri"/>
      <family val="2"/>
      <scheme val="minor"/>
    </font>
    <font>
      <b/>
      <sz val="28"/>
      <color rgb="FFFF0000"/>
      <name val="Calibri"/>
      <family val="2"/>
      <scheme val="minor"/>
    </font>
    <font>
      <b/>
      <sz val="22"/>
      <color theme="1"/>
      <name val="Calibri"/>
      <family val="2"/>
      <scheme val="minor"/>
    </font>
    <font>
      <b/>
      <sz val="16"/>
      <color rgb="FFFF0000"/>
      <name val="Calibri"/>
      <family val="2"/>
      <scheme val="minor"/>
    </font>
    <font>
      <b/>
      <sz val="14"/>
      <color theme="1"/>
      <name val="Calibri"/>
      <family val="2"/>
      <scheme val="minor"/>
    </font>
    <font>
      <b/>
      <i/>
      <sz val="14"/>
      <name val="Calibri"/>
      <family val="2"/>
      <scheme val="minor"/>
    </font>
    <font>
      <b/>
      <i/>
      <sz val="11"/>
      <color theme="1"/>
      <name val="Calibri"/>
      <family val="2"/>
      <scheme val="minor"/>
    </font>
    <font>
      <i/>
      <sz val="11"/>
      <color theme="0" tint="-0.14999847407452621"/>
      <name val="Calibri"/>
      <family val="2"/>
      <scheme val="minor"/>
    </font>
    <font>
      <b/>
      <i/>
      <sz val="11"/>
      <color rgb="FFFF0000"/>
      <name val="Calibri"/>
      <family val="2"/>
      <scheme val="minor"/>
    </font>
    <font>
      <i/>
      <sz val="11"/>
      <color rgb="FFFF0000"/>
      <name val="Calibri"/>
      <family val="2"/>
      <scheme val="minor"/>
    </font>
    <font>
      <i/>
      <sz val="11"/>
      <color theme="0" tint="-0.499984740745262"/>
      <name val="Calibri"/>
      <family val="2"/>
      <scheme val="minor"/>
    </font>
    <font>
      <b/>
      <sz val="12"/>
      <color rgb="FFFF0000"/>
      <name val="Calibri"/>
      <family val="2"/>
      <scheme val="minor"/>
    </font>
    <font>
      <sz val="11"/>
      <color theme="0" tint="-0.14999847407452621"/>
      <name val="Calibri"/>
      <family val="2"/>
      <scheme val="minor"/>
    </font>
    <font>
      <b/>
      <u/>
      <sz val="11"/>
      <color rgb="FFFF0000"/>
      <name val="Calibri"/>
      <family val="2"/>
      <scheme val="minor"/>
    </font>
    <font>
      <b/>
      <sz val="16"/>
      <color theme="1"/>
      <name val="Calibri"/>
      <family val="2"/>
      <scheme val="minor"/>
    </font>
    <font>
      <sz val="14"/>
      <color theme="1"/>
      <name val="Calibri"/>
      <family val="2"/>
      <scheme val="minor"/>
    </font>
    <font>
      <b/>
      <sz val="13"/>
      <name val="Calibri"/>
      <family val="2"/>
      <scheme val="minor"/>
    </font>
    <font>
      <sz val="13"/>
      <name val="Calibri"/>
      <family val="2"/>
      <scheme val="minor"/>
    </font>
    <font>
      <sz val="14"/>
      <color rgb="FF000000"/>
      <name val="Calibri"/>
      <family val="2"/>
      <scheme val="minor"/>
    </font>
    <font>
      <b/>
      <sz val="14"/>
      <name val="Calibri"/>
      <family val="2"/>
      <scheme val="minor"/>
    </font>
    <font>
      <b/>
      <sz val="13"/>
      <color rgb="FFFF0000"/>
      <name val="Calibri"/>
      <family val="2"/>
      <scheme val="minor"/>
    </font>
    <font>
      <sz val="13"/>
      <color theme="1"/>
      <name val="Calibri"/>
      <family val="2"/>
      <scheme val="minor"/>
    </font>
    <font>
      <b/>
      <sz val="13"/>
      <color theme="1"/>
      <name val="Calibri"/>
      <family val="2"/>
      <scheme val="minor"/>
    </font>
    <font>
      <sz val="9"/>
      <color rgb="FF000000"/>
      <name val="Calibri"/>
      <family val="2"/>
    </font>
    <font>
      <sz val="12"/>
      <name val="Calibri"/>
      <family val="2"/>
      <scheme val="minor"/>
    </font>
    <font>
      <sz val="13"/>
      <color rgb="FFFF0000"/>
      <name val="Calibri"/>
      <family val="2"/>
      <scheme val="minor"/>
    </font>
    <font>
      <sz val="12"/>
      <color rgb="FFFF0000"/>
      <name val="Calibri"/>
      <family val="2"/>
      <scheme val="minor"/>
    </font>
    <font>
      <b/>
      <sz val="16"/>
      <color rgb="FF000099"/>
      <name val="Calibri"/>
      <family val="2"/>
      <scheme val="minor"/>
    </font>
    <font>
      <b/>
      <sz val="16"/>
      <color rgb="FFFFED00"/>
      <name val="Calibri"/>
      <family val="2"/>
      <scheme val="minor"/>
    </font>
    <font>
      <sz val="16"/>
      <color theme="1"/>
      <name val="Calibri"/>
      <family val="2"/>
      <scheme val="minor"/>
    </font>
    <font>
      <b/>
      <i/>
      <sz val="16"/>
      <color rgb="FFFFED00"/>
      <name val="Calibri"/>
      <family val="2"/>
      <scheme val="minor"/>
    </font>
    <font>
      <b/>
      <sz val="14"/>
      <color rgb="FFFF0000"/>
      <name val="Calibri"/>
      <family val="2"/>
      <scheme val="minor"/>
    </font>
    <font>
      <b/>
      <sz val="20"/>
      <color rgb="FFFF0000"/>
      <name val="Calibri"/>
      <family val="2"/>
      <scheme val="minor"/>
    </font>
    <font>
      <b/>
      <sz val="14"/>
      <color rgb="FFFFED00"/>
      <name val="Calibri"/>
      <family val="2"/>
      <scheme val="minor"/>
    </font>
    <font>
      <sz val="18"/>
      <color rgb="FF000099"/>
      <name val="Calibri"/>
      <family val="2"/>
      <scheme val="minor"/>
    </font>
    <font>
      <sz val="14"/>
      <color rgb="FFFF0000"/>
      <name val="Calibri"/>
      <family val="2"/>
      <scheme val="minor"/>
    </font>
    <font>
      <b/>
      <i/>
      <sz val="9"/>
      <name val="Calibri"/>
      <family val="2"/>
      <scheme val="minor"/>
    </font>
  </fonts>
  <fills count="2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ED00"/>
        <bgColor indexed="64"/>
      </patternFill>
    </fill>
    <fill>
      <patternFill patternType="solid">
        <fgColor theme="7" tint="0.79998168889431442"/>
        <bgColor theme="0"/>
      </patternFill>
    </fill>
    <fill>
      <patternFill patternType="solid">
        <fgColor rgb="FF000099"/>
        <bgColor indexed="64"/>
      </patternFill>
    </fill>
    <fill>
      <patternFill patternType="solid">
        <fgColor theme="0" tint="-0.249977111117893"/>
        <bgColor indexed="64"/>
      </patternFill>
    </fill>
    <fill>
      <patternFill patternType="solid">
        <fgColor theme="7"/>
        <bgColor indexed="64"/>
      </patternFill>
    </fill>
    <fill>
      <patternFill patternType="solid">
        <fgColor theme="0"/>
        <bgColor theme="0"/>
      </patternFill>
    </fill>
    <fill>
      <patternFill patternType="solid">
        <fgColor theme="0" tint="-0.34998626667073579"/>
        <bgColor indexed="64"/>
      </patternFill>
    </fill>
    <fill>
      <patternFill patternType="solid">
        <fgColor theme="0" tint="-0.34998626667073579"/>
        <bgColor theme="0"/>
      </patternFill>
    </fill>
    <fill>
      <patternFill patternType="solid">
        <fgColor rgb="FFFFC000"/>
        <bgColor indexed="64"/>
      </patternFill>
    </fill>
    <fill>
      <patternFill patternType="solid">
        <fgColor theme="5"/>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FFFFCC"/>
        <bgColor indexed="64"/>
      </patternFill>
    </fill>
    <fill>
      <patternFill patternType="solid">
        <fgColor indexed="65"/>
        <bgColor indexed="64"/>
      </patternFill>
    </fill>
    <fill>
      <patternFill patternType="solid">
        <fgColor rgb="FFFFFFCC"/>
        <bgColor rgb="FF000000"/>
      </patternFill>
    </fill>
    <fill>
      <patternFill patternType="solid">
        <fgColor rgb="FFFFFF00"/>
        <bgColor indexed="64"/>
      </patternFill>
    </fill>
    <fill>
      <patternFill patternType="solid">
        <fgColor theme="5" tint="0.79998168889431442"/>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rgb="FF000099"/>
      </left>
      <right/>
      <top style="medium">
        <color rgb="FF000099"/>
      </top>
      <bottom style="medium">
        <color rgb="FF000099"/>
      </bottom>
      <diagonal/>
    </border>
    <border>
      <left/>
      <right/>
      <top style="medium">
        <color rgb="FF000099"/>
      </top>
      <bottom style="medium">
        <color rgb="FF000099"/>
      </bottom>
      <diagonal/>
    </border>
    <border>
      <left/>
      <right style="medium">
        <color rgb="FF000099"/>
      </right>
      <top style="medium">
        <color rgb="FF000099"/>
      </top>
      <bottom style="medium">
        <color rgb="FF000099"/>
      </bottom>
      <diagonal/>
    </border>
    <border>
      <left/>
      <right/>
      <top/>
      <bottom style="medium">
        <color rgb="FF000099"/>
      </bottom>
      <diagonal/>
    </border>
    <border>
      <left/>
      <right style="medium">
        <color rgb="FFFFED00"/>
      </right>
      <top style="medium">
        <color rgb="FF000099"/>
      </top>
      <bottom style="medium">
        <color rgb="FF00009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style="thin">
        <color theme="1"/>
      </right>
      <top style="medium">
        <color indexed="64"/>
      </top>
      <bottom style="medium">
        <color indexed="64"/>
      </bottom>
      <diagonal/>
    </border>
    <border>
      <left style="medium">
        <color indexed="64"/>
      </left>
      <right style="medium">
        <color indexed="64"/>
      </right>
      <top style="thin">
        <color theme="1"/>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theme="1"/>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theme="1"/>
      </left>
      <right style="medium">
        <color indexed="64"/>
      </right>
      <top style="thin">
        <color theme="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theme="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style="medium">
        <color indexed="64"/>
      </right>
      <top style="hair">
        <color indexed="64"/>
      </top>
      <bottom/>
      <diagonal/>
    </border>
    <border>
      <left style="medium">
        <color theme="0"/>
      </left>
      <right style="medium">
        <color theme="0"/>
      </right>
      <top style="medium">
        <color indexed="64"/>
      </top>
      <bottom style="medium">
        <color indexed="64"/>
      </bottom>
      <diagonal/>
    </border>
    <border>
      <left style="medium">
        <color theme="0"/>
      </left>
      <right/>
      <top style="medium">
        <color indexed="64"/>
      </top>
      <bottom style="medium">
        <color indexed="64"/>
      </bottom>
      <diagonal/>
    </border>
    <border>
      <left style="medium">
        <color indexed="64"/>
      </left>
      <right style="medium">
        <color indexed="64"/>
      </right>
      <top/>
      <bottom style="hair">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style="hair">
        <color indexed="64"/>
      </top>
      <bottom/>
      <diagonal/>
    </border>
    <border>
      <left/>
      <right style="medium">
        <color indexed="64"/>
      </right>
      <top/>
      <bottom style="thin">
        <color theme="1"/>
      </bottom>
      <diagonal/>
    </border>
    <border>
      <left style="thin">
        <color indexed="64"/>
      </left>
      <right style="medium">
        <color theme="0"/>
      </right>
      <top style="thin">
        <color indexed="64"/>
      </top>
      <bottom style="thin">
        <color indexed="64"/>
      </bottom>
      <diagonal/>
    </border>
    <border>
      <left style="medium">
        <color theme="0"/>
      </left>
      <right style="medium">
        <color theme="0"/>
      </right>
      <top style="thin">
        <color indexed="64"/>
      </top>
      <bottom style="thin">
        <color indexed="64"/>
      </bottom>
      <diagonal/>
    </border>
    <border>
      <left style="medium">
        <color theme="0"/>
      </left>
      <right style="thin">
        <color indexed="64"/>
      </right>
      <top style="thin">
        <color indexed="64"/>
      </top>
      <bottom style="thin">
        <color indexed="64"/>
      </bottom>
      <diagonal/>
    </border>
    <border>
      <left/>
      <right style="thin">
        <color indexed="64"/>
      </right>
      <top/>
      <bottom/>
      <diagonal/>
    </border>
    <border>
      <left/>
      <right style="medium">
        <color indexed="64"/>
      </right>
      <top style="thin">
        <color indexed="64"/>
      </top>
      <bottom style="thin">
        <color indexed="64"/>
      </bottom>
      <diagonal/>
    </border>
    <border>
      <left style="thin">
        <color auto="1"/>
      </left>
      <right style="hair">
        <color auto="1"/>
      </right>
      <top/>
      <bottom style="thin">
        <color auto="1"/>
      </bottom>
      <diagonal/>
    </border>
    <border>
      <left style="thin">
        <color auto="1"/>
      </left>
      <right style="hair">
        <color auto="1"/>
      </right>
      <top style="hair">
        <color auto="1"/>
      </top>
      <bottom style="thin">
        <color auto="1"/>
      </bottom>
      <diagonal/>
    </border>
    <border>
      <left/>
      <right style="medium">
        <color theme="0"/>
      </right>
      <top style="medium">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bottom style="hair">
        <color indexed="64"/>
      </bottom>
      <diagonal/>
    </border>
    <border>
      <left style="medium">
        <color theme="1"/>
      </left>
      <right style="thin">
        <color theme="1"/>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diagonal/>
    </border>
    <border>
      <left style="medium">
        <color indexed="64"/>
      </left>
      <right style="thin">
        <color theme="1"/>
      </right>
      <top/>
      <bottom/>
      <diagonal/>
    </border>
    <border>
      <left style="thin">
        <color theme="1"/>
      </left>
      <right style="medium">
        <color indexed="64"/>
      </right>
      <top/>
      <bottom/>
      <diagonal/>
    </border>
    <border>
      <left style="thin">
        <color theme="1"/>
      </left>
      <right style="medium">
        <color indexed="64"/>
      </right>
      <top/>
      <bottom style="medium">
        <color indexed="64"/>
      </bottom>
      <diagonal/>
    </border>
  </borders>
  <cellStyleXfs count="8">
    <xf numFmtId="0" fontId="0" fillId="0" borderId="0"/>
    <xf numFmtId="165" fontId="1" fillId="0" borderId="0" applyBorder="0" applyProtection="0"/>
    <xf numFmtId="43" fontId="6" fillId="0" borderId="0" applyFont="0" applyFill="0" applyBorder="0" applyAlignment="0" applyProtection="0"/>
    <xf numFmtId="0" fontId="9" fillId="0" borderId="0" applyNumberForma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4" fillId="0" borderId="0" applyFont="0" applyFill="0" applyBorder="0">
      <alignment horizontal="center" vertical="top" wrapText="1"/>
    </xf>
    <xf numFmtId="43" fontId="6" fillId="0" borderId="0" applyFont="0" applyFill="0" applyBorder="0" applyAlignment="0" applyProtection="0"/>
  </cellStyleXfs>
  <cellXfs count="505">
    <xf numFmtId="0" fontId="0" fillId="0" borderId="0" xfId="0"/>
    <xf numFmtId="0" fontId="4" fillId="0" borderId="0" xfId="0" applyFont="1"/>
    <xf numFmtId="0" fontId="2" fillId="3" borderId="0" xfId="0" applyFont="1" applyFill="1"/>
    <xf numFmtId="0" fontId="2" fillId="3" borderId="0" xfId="0" applyFont="1" applyFill="1" applyAlignment="1">
      <alignment horizontal="center" vertical="center"/>
    </xf>
    <xf numFmtId="0" fontId="12" fillId="0" borderId="1" xfId="0" applyFont="1" applyBorder="1"/>
    <xf numFmtId="0" fontId="12" fillId="0" borderId="1" xfId="0" applyFont="1" applyBorder="1" applyAlignment="1">
      <alignment wrapText="1"/>
    </xf>
    <xf numFmtId="44" fontId="2" fillId="0" borderId="0" xfId="5" applyFont="1" applyAlignment="1">
      <alignment horizontal="center" vertical="center"/>
    </xf>
    <xf numFmtId="44" fontId="2" fillId="3" borderId="0" xfId="5" applyFont="1" applyFill="1"/>
    <xf numFmtId="0" fontId="7" fillId="3" borderId="0" xfId="0" applyFont="1" applyFill="1" applyAlignment="1">
      <alignment horizontal="center"/>
    </xf>
    <xf numFmtId="0" fontId="13" fillId="4" borderId="1" xfId="0" applyFont="1" applyFill="1" applyBorder="1" applyAlignment="1">
      <alignment vertical="center"/>
    </xf>
    <xf numFmtId="0" fontId="13" fillId="4" borderId="6" xfId="0" applyFont="1" applyFill="1" applyBorder="1" applyAlignment="1">
      <alignment vertical="center"/>
    </xf>
    <xf numFmtId="0" fontId="0" fillId="3" borderId="0" xfId="0" applyFill="1"/>
    <xf numFmtId="0" fontId="12" fillId="0" borderId="3" xfId="0" applyFont="1" applyBorder="1" applyAlignment="1">
      <alignment wrapText="1"/>
    </xf>
    <xf numFmtId="0" fontId="15" fillId="3" borderId="0" xfId="0" applyFont="1" applyFill="1"/>
    <xf numFmtId="0" fontId="14" fillId="3" borderId="0" xfId="5" applyNumberFormat="1" applyFont="1" applyFill="1" applyBorder="1" applyAlignment="1">
      <alignment horizontal="left"/>
    </xf>
    <xf numFmtId="0" fontId="8" fillId="3" borderId="0" xfId="0" applyFont="1" applyFill="1"/>
    <xf numFmtId="0" fontId="5" fillId="3" borderId="0" xfId="0" applyFont="1" applyFill="1"/>
    <xf numFmtId="0" fontId="14" fillId="3" borderId="0" xfId="5" applyNumberFormat="1" applyFont="1" applyFill="1" applyBorder="1" applyAlignment="1">
      <alignment horizontal="left" wrapText="1"/>
    </xf>
    <xf numFmtId="14" fontId="14" fillId="3" borderId="0" xfId="5" applyNumberFormat="1" applyFont="1" applyFill="1" applyBorder="1" applyAlignment="1">
      <alignment horizontal="left"/>
    </xf>
    <xf numFmtId="0" fontId="19" fillId="3" borderId="0" xfId="0" applyFont="1" applyFill="1" applyAlignment="1">
      <alignment horizontal="left" vertical="center"/>
    </xf>
    <xf numFmtId="0" fontId="32" fillId="3" borderId="10" xfId="0" applyFont="1" applyFill="1" applyBorder="1" applyAlignment="1">
      <alignment horizontal="right"/>
    </xf>
    <xf numFmtId="0" fontId="32" fillId="3" borderId="0" xfId="0" applyFont="1" applyFill="1" applyAlignment="1">
      <alignment horizontal="right"/>
    </xf>
    <xf numFmtId="0" fontId="2" fillId="3" borderId="0" xfId="0" applyFont="1" applyFill="1" applyAlignment="1">
      <alignment vertical="center"/>
    </xf>
    <xf numFmtId="0" fontId="0" fillId="0" borderId="0" xfId="0" applyAlignment="1">
      <alignment wrapText="1"/>
    </xf>
    <xf numFmtId="0" fontId="0" fillId="0" borderId="0" xfId="0" applyAlignment="1">
      <alignment vertical="center"/>
    </xf>
    <xf numFmtId="0" fontId="29" fillId="0" borderId="0" xfId="0" applyFont="1" applyAlignment="1">
      <alignment horizontal="right"/>
    </xf>
    <xf numFmtId="0" fontId="16" fillId="3" borderId="0" xfId="0" applyFont="1" applyFill="1" applyAlignment="1">
      <alignment vertical="center" wrapText="1"/>
    </xf>
    <xf numFmtId="0" fontId="2" fillId="0" borderId="0" xfId="0" applyFont="1"/>
    <xf numFmtId="0" fontId="43" fillId="0" borderId="0" xfId="0" applyFont="1" applyAlignment="1">
      <alignment horizontal="right"/>
    </xf>
    <xf numFmtId="0" fontId="19" fillId="0" borderId="12" xfId="0" applyFont="1" applyBorder="1"/>
    <xf numFmtId="0" fontId="19" fillId="0" borderId="14" xfId="0" applyFont="1" applyBorder="1"/>
    <xf numFmtId="0" fontId="19" fillId="0" borderId="16" xfId="0" applyFont="1" applyBorder="1"/>
    <xf numFmtId="0" fontId="33" fillId="3" borderId="0" xfId="0" applyFont="1" applyFill="1" applyAlignment="1">
      <alignment vertical="center" wrapText="1"/>
    </xf>
    <xf numFmtId="0" fontId="31" fillId="9" borderId="8" xfId="0" applyFont="1" applyFill="1" applyBorder="1" applyAlignment="1">
      <alignment vertical="center"/>
    </xf>
    <xf numFmtId="165" fontId="17" fillId="12" borderId="1" xfId="1" applyFont="1" applyFill="1" applyBorder="1" applyAlignment="1" applyProtection="1">
      <alignment horizontal="left" vertical="center" wrapText="1"/>
    </xf>
    <xf numFmtId="168" fontId="2" fillId="13" borderId="1" xfId="5" applyNumberFormat="1" applyFont="1" applyFill="1" applyBorder="1" applyAlignment="1">
      <alignment horizontal="right" vertical="center" wrapText="1"/>
    </xf>
    <xf numFmtId="165" fontId="49" fillId="3" borderId="1" xfId="1" applyFont="1" applyFill="1" applyBorder="1" applyAlignment="1" applyProtection="1">
      <alignment horizontal="center" vertical="center" wrapText="1"/>
    </xf>
    <xf numFmtId="0" fontId="19" fillId="6" borderId="1" xfId="0" applyFont="1" applyFill="1" applyBorder="1" applyAlignment="1">
      <alignment horizontal="center" vertical="center" wrapText="1"/>
    </xf>
    <xf numFmtId="44" fontId="20" fillId="6" borderId="1" xfId="5" applyFont="1" applyFill="1" applyBorder="1" applyAlignment="1">
      <alignment horizontal="center" vertical="center" wrapText="1"/>
    </xf>
    <xf numFmtId="167" fontId="19" fillId="6" borderId="1" xfId="0" applyNumberFormat="1" applyFont="1" applyFill="1" applyBorder="1" applyAlignment="1">
      <alignment horizontal="center" vertical="center" wrapText="1"/>
    </xf>
    <xf numFmtId="2" fontId="2" fillId="13" borderId="1" xfId="5" applyNumberFormat="1" applyFont="1" applyFill="1" applyBorder="1" applyAlignment="1">
      <alignment horizontal="right" vertical="center" wrapText="1"/>
    </xf>
    <xf numFmtId="168" fontId="2" fillId="12" borderId="1" xfId="2" applyNumberFormat="1" applyFont="1" applyFill="1" applyBorder="1" applyAlignment="1">
      <alignment vertical="center"/>
    </xf>
    <xf numFmtId="168" fontId="2" fillId="11" borderId="1" xfId="5" applyNumberFormat="1" applyFont="1" applyFill="1" applyBorder="1" applyAlignment="1">
      <alignment horizontal="right" vertical="center" wrapText="1"/>
    </xf>
    <xf numFmtId="168" fontId="2" fillId="0" borderId="1" xfId="2" applyNumberFormat="1" applyFont="1" applyBorder="1" applyAlignment="1">
      <alignment vertical="center"/>
    </xf>
    <xf numFmtId="168" fontId="2" fillId="0" borderId="1" xfId="0" applyNumberFormat="1" applyFont="1" applyBorder="1" applyAlignment="1">
      <alignment vertical="center"/>
    </xf>
    <xf numFmtId="43" fontId="18" fillId="8" borderId="1" xfId="2" applyFont="1" applyFill="1" applyBorder="1" applyAlignment="1">
      <alignment vertical="center"/>
    </xf>
    <xf numFmtId="168" fontId="18" fillId="8" borderId="1" xfId="2" applyNumberFormat="1" applyFont="1" applyFill="1" applyBorder="1" applyAlignment="1">
      <alignment vertical="center"/>
    </xf>
    <xf numFmtId="5" fontId="43" fillId="10" borderId="1" xfId="0" applyNumberFormat="1" applyFont="1" applyFill="1" applyBorder="1"/>
    <xf numFmtId="0" fontId="19" fillId="6" borderId="1" xfId="0" applyFont="1" applyFill="1" applyBorder="1" applyAlignment="1">
      <alignment horizontal="center" vertical="center"/>
    </xf>
    <xf numFmtId="0" fontId="24" fillId="9" borderId="1" xfId="0" applyFont="1" applyFill="1" applyBorder="1" applyAlignment="1">
      <alignment horizontal="center" vertical="center"/>
    </xf>
    <xf numFmtId="43" fontId="19" fillId="9" borderId="1" xfId="2" applyFont="1" applyFill="1" applyBorder="1" applyAlignment="1">
      <alignment vertical="center"/>
    </xf>
    <xf numFmtId="164" fontId="19" fillId="9" borderId="1" xfId="2" applyNumberFormat="1" applyFont="1" applyFill="1" applyBorder="1" applyAlignment="1">
      <alignment vertical="center"/>
    </xf>
    <xf numFmtId="0" fontId="29" fillId="3" borderId="0" xfId="0" applyFont="1" applyFill="1" applyAlignment="1">
      <alignment horizontal="center" vertical="center" wrapText="1"/>
    </xf>
    <xf numFmtId="169" fontId="18" fillId="8" borderId="11" xfId="2" applyNumberFormat="1" applyFont="1" applyFill="1" applyBorder="1" applyAlignment="1">
      <alignment horizontal="center" vertical="center"/>
    </xf>
    <xf numFmtId="169" fontId="2" fillId="3" borderId="0" xfId="0" applyNumberFormat="1" applyFont="1" applyFill="1"/>
    <xf numFmtId="7" fontId="32" fillId="3" borderId="0" xfId="0" applyNumberFormat="1" applyFont="1" applyFill="1" applyAlignment="1">
      <alignment horizontal="right"/>
    </xf>
    <xf numFmtId="168" fontId="22" fillId="8" borderId="21" xfId="0" applyNumberFormat="1" applyFont="1" applyFill="1" applyBorder="1" applyAlignment="1">
      <alignment horizontal="center" vertical="center"/>
    </xf>
    <xf numFmtId="0" fontId="0" fillId="0" borderId="28" xfId="0" applyBorder="1"/>
    <xf numFmtId="164" fontId="0" fillId="3" borderId="0" xfId="0" applyNumberFormat="1" applyFill="1"/>
    <xf numFmtId="164" fontId="55" fillId="9" borderId="9" xfId="0" applyNumberFormat="1" applyFont="1" applyFill="1" applyBorder="1" applyAlignment="1">
      <alignment vertical="center"/>
    </xf>
    <xf numFmtId="0" fontId="55" fillId="9" borderId="7" xfId="0" applyFont="1" applyFill="1" applyBorder="1" applyAlignment="1">
      <alignment vertical="center"/>
    </xf>
    <xf numFmtId="0" fontId="22" fillId="8" borderId="1" xfId="0" applyFont="1" applyFill="1" applyBorder="1" applyAlignment="1">
      <alignment horizontal="center" vertical="center" wrapText="1"/>
    </xf>
    <xf numFmtId="168" fontId="2" fillId="3" borderId="0" xfId="0" applyNumberFormat="1" applyFont="1" applyFill="1"/>
    <xf numFmtId="43" fontId="0" fillId="0" borderId="0" xfId="2" applyFont="1"/>
    <xf numFmtId="0" fontId="58" fillId="2" borderId="0" xfId="0" applyFont="1" applyFill="1" applyAlignment="1">
      <alignment vertical="center" wrapText="1"/>
    </xf>
    <xf numFmtId="0" fontId="59" fillId="0" borderId="0" xfId="0" applyFont="1" applyAlignment="1">
      <alignment vertical="center"/>
    </xf>
    <xf numFmtId="0" fontId="59" fillId="2" borderId="0" xfId="0" applyFont="1" applyFill="1" applyAlignment="1">
      <alignment horizontal="center" vertical="center"/>
    </xf>
    <xf numFmtId="0" fontId="0" fillId="2" borderId="0" xfId="0" applyFill="1"/>
    <xf numFmtId="0" fontId="58" fillId="2" borderId="0" xfId="0" applyFont="1" applyFill="1" applyAlignment="1">
      <alignment horizontal="center" vertical="center"/>
    </xf>
    <xf numFmtId="0" fontId="59" fillId="2" borderId="0" xfId="0" applyFont="1" applyFill="1" applyAlignment="1">
      <alignment horizontal="right" vertical="center"/>
    </xf>
    <xf numFmtId="0" fontId="60" fillId="2" borderId="0" xfId="0" applyFont="1" applyFill="1" applyAlignment="1">
      <alignment horizontal="right"/>
    </xf>
    <xf numFmtId="0" fontId="61" fillId="0" borderId="0" xfId="0" applyFont="1"/>
    <xf numFmtId="43" fontId="0" fillId="0" borderId="0" xfId="7" applyFont="1" applyFill="1"/>
    <xf numFmtId="0" fontId="62" fillId="0" borderId="21" xfId="0" applyFont="1" applyBorder="1" applyAlignment="1">
      <alignment horizontal="center" vertical="center" wrapText="1"/>
    </xf>
    <xf numFmtId="0" fontId="62" fillId="18" borderId="21" xfId="0" applyFont="1" applyFill="1" applyBorder="1" applyAlignment="1">
      <alignment horizontal="center" vertical="center" wrapText="1"/>
    </xf>
    <xf numFmtId="0" fontId="63" fillId="0" borderId="37" xfId="0" applyFont="1" applyBorder="1" applyAlignment="1">
      <alignment horizontal="center" vertical="center" wrapText="1"/>
    </xf>
    <xf numFmtId="167" fontId="64" fillId="19" borderId="21" xfId="0" applyNumberFormat="1" applyFont="1" applyFill="1" applyBorder="1" applyAlignment="1">
      <alignment vertical="center"/>
    </xf>
    <xf numFmtId="167" fontId="0" fillId="19" borderId="21" xfId="0" applyNumberFormat="1" applyFill="1" applyBorder="1" applyAlignment="1">
      <alignment horizontal="center" vertical="center"/>
    </xf>
    <xf numFmtId="167" fontId="64" fillId="19" borderId="25" xfId="0" applyNumberFormat="1" applyFont="1" applyFill="1" applyBorder="1" applyAlignment="1">
      <alignment horizontal="center" vertical="center"/>
    </xf>
    <xf numFmtId="0" fontId="65" fillId="0" borderId="0" xfId="0" applyFont="1"/>
    <xf numFmtId="167" fontId="0" fillId="0" borderId="41" xfId="0" applyNumberFormat="1" applyBorder="1" applyAlignment="1">
      <alignment vertical="center"/>
    </xf>
    <xf numFmtId="167" fontId="0" fillId="18" borderId="41" xfId="0" applyNumberFormat="1" applyFill="1" applyBorder="1" applyAlignment="1">
      <alignment vertical="center"/>
    </xf>
    <xf numFmtId="167" fontId="0" fillId="0" borderId="41" xfId="0" applyNumberFormat="1" applyBorder="1" applyAlignment="1">
      <alignment horizontal="center" vertical="center"/>
    </xf>
    <xf numFmtId="167" fontId="0" fillId="2" borderId="41" xfId="0" applyNumberFormat="1" applyFill="1" applyBorder="1" applyAlignment="1">
      <alignment horizontal="center" vertical="center"/>
    </xf>
    <xf numFmtId="167" fontId="7" fillId="2" borderId="41" xfId="0" applyNumberFormat="1" applyFont="1" applyFill="1" applyBorder="1" applyAlignment="1">
      <alignment horizontal="center" vertical="center"/>
    </xf>
    <xf numFmtId="0" fontId="7" fillId="0" borderId="0" xfId="0" applyFont="1"/>
    <xf numFmtId="43" fontId="7" fillId="0" borderId="0" xfId="7" applyFont="1" applyFill="1"/>
    <xf numFmtId="167" fontId="0" fillId="0" borderId="20" xfId="0" applyNumberFormat="1" applyBorder="1" applyAlignment="1">
      <alignment horizontal="center" vertical="center"/>
    </xf>
    <xf numFmtId="167" fontId="0" fillId="0" borderId="48" xfId="0" applyNumberFormat="1" applyBorder="1" applyAlignment="1">
      <alignment horizontal="center" vertical="center"/>
    </xf>
    <xf numFmtId="167" fontId="53" fillId="4" borderId="49" xfId="0" applyNumberFormat="1" applyFont="1" applyFill="1" applyBorder="1" applyAlignment="1">
      <alignment vertical="center"/>
    </xf>
    <xf numFmtId="167" fontId="53" fillId="4" borderId="49" xfId="0" applyNumberFormat="1" applyFont="1" applyFill="1" applyBorder="1" applyAlignment="1">
      <alignment horizontal="center" vertical="center"/>
    </xf>
    <xf numFmtId="167" fontId="53" fillId="4" borderId="36" xfId="0" applyNumberFormat="1" applyFont="1" applyFill="1" applyBorder="1" applyAlignment="1">
      <alignment horizontal="center" vertical="center"/>
    </xf>
    <xf numFmtId="167" fontId="53" fillId="4" borderId="50" xfId="0" applyNumberFormat="1" applyFont="1" applyFill="1" applyBorder="1" applyAlignment="1">
      <alignment horizontal="center" vertical="center"/>
    </xf>
    <xf numFmtId="167" fontId="53" fillId="4" borderId="37" xfId="0" applyNumberFormat="1" applyFont="1" applyFill="1" applyBorder="1" applyAlignment="1">
      <alignment horizontal="center" vertical="center"/>
    </xf>
    <xf numFmtId="0" fontId="39" fillId="4" borderId="29" xfId="0" applyFont="1" applyFill="1" applyBorder="1" applyAlignment="1">
      <alignment vertical="center"/>
    </xf>
    <xf numFmtId="0" fontId="39" fillId="4" borderId="34" xfId="0" applyFont="1" applyFill="1" applyBorder="1" applyAlignment="1">
      <alignment vertical="center"/>
    </xf>
    <xf numFmtId="167" fontId="64" fillId="19" borderId="25" xfId="0" applyNumberFormat="1" applyFont="1" applyFill="1" applyBorder="1" applyAlignment="1">
      <alignment vertical="center"/>
    </xf>
    <xf numFmtId="167" fontId="0" fillId="0" borderId="51" xfId="0" applyNumberFormat="1" applyBorder="1" applyAlignment="1">
      <alignment horizontal="center" vertical="center"/>
    </xf>
    <xf numFmtId="43" fontId="0" fillId="0" borderId="0" xfId="7" applyFont="1"/>
    <xf numFmtId="0" fontId="68" fillId="3" borderId="0" xfId="0" applyFont="1" applyFill="1"/>
    <xf numFmtId="0" fontId="39" fillId="4" borderId="35" xfId="0" applyFont="1" applyFill="1" applyBorder="1" applyAlignment="1">
      <alignment vertical="center"/>
    </xf>
    <xf numFmtId="0" fontId="39" fillId="4" borderId="36" xfId="0" applyFont="1" applyFill="1" applyBorder="1" applyAlignment="1">
      <alignment vertical="center"/>
    </xf>
    <xf numFmtId="0" fontId="39" fillId="4" borderId="37" xfId="0" applyFont="1" applyFill="1" applyBorder="1" applyAlignment="1">
      <alignment vertical="center"/>
    </xf>
    <xf numFmtId="0" fontId="57" fillId="18" borderId="52" xfId="0" applyFont="1" applyFill="1" applyBorder="1"/>
    <xf numFmtId="0" fontId="57" fillId="18" borderId="52" xfId="0" applyFont="1" applyFill="1" applyBorder="1" applyAlignment="1">
      <alignment horizontal="center"/>
    </xf>
    <xf numFmtId="164" fontId="5" fillId="0" borderId="25" xfId="7" applyNumberFormat="1" applyFont="1" applyFill="1" applyBorder="1" applyAlignment="1">
      <alignment horizontal="center"/>
    </xf>
    <xf numFmtId="0" fontId="0" fillId="3" borderId="53" xfId="0" applyFill="1" applyBorder="1" applyAlignment="1">
      <alignment vertical="center"/>
    </xf>
    <xf numFmtId="0" fontId="0" fillId="3" borderId="52" xfId="0" applyFill="1" applyBorder="1" applyAlignment="1">
      <alignment vertical="center"/>
    </xf>
    <xf numFmtId="0" fontId="0" fillId="0" borderId="30" xfId="0" applyBorder="1" applyAlignment="1">
      <alignment vertical="center"/>
    </xf>
    <xf numFmtId="0" fontId="4" fillId="0" borderId="42" xfId="0" applyFont="1" applyBorder="1"/>
    <xf numFmtId="0" fontId="4" fillId="0" borderId="43" xfId="0" applyFont="1" applyBorder="1"/>
    <xf numFmtId="164" fontId="4" fillId="20" borderId="41" xfId="7" applyNumberFormat="1" applyFont="1" applyFill="1" applyBorder="1" applyAlignment="1"/>
    <xf numFmtId="0" fontId="0" fillId="3" borderId="20" xfId="0" applyFill="1" applyBorder="1"/>
    <xf numFmtId="0" fontId="5" fillId="0" borderId="0" xfId="0" applyFont="1" applyAlignment="1">
      <alignment horizontal="right"/>
    </xf>
    <xf numFmtId="14" fontId="5" fillId="0" borderId="0" xfId="0" applyNumberFormat="1" applyFont="1" applyAlignment="1">
      <alignment horizontal="left"/>
    </xf>
    <xf numFmtId="0" fontId="0" fillId="0" borderId="27" xfId="0" applyBorder="1"/>
    <xf numFmtId="0" fontId="51" fillId="3" borderId="27" xfId="0" applyFont="1" applyFill="1" applyBorder="1" applyAlignment="1">
      <alignment vertical="center"/>
    </xf>
    <xf numFmtId="0" fontId="0" fillId="3" borderId="0" xfId="0" applyFill="1" applyAlignment="1">
      <alignment vertical="center"/>
    </xf>
    <xf numFmtId="167" fontId="51" fillId="3" borderId="21" xfId="0" applyNumberFormat="1" applyFont="1" applyFill="1" applyBorder="1" applyAlignment="1">
      <alignment vertical="center"/>
    </xf>
    <xf numFmtId="0" fontId="0" fillId="0" borderId="28" xfId="0" applyBorder="1" applyAlignment="1">
      <alignment vertical="center"/>
    </xf>
    <xf numFmtId="0" fontId="27" fillId="3" borderId="27" xfId="0" applyFont="1" applyFill="1" applyBorder="1" applyAlignment="1">
      <alignment vertical="center"/>
    </xf>
    <xf numFmtId="167" fontId="51" fillId="3" borderId="0" xfId="0" applyNumberFormat="1" applyFont="1" applyFill="1" applyAlignment="1">
      <alignment vertical="center"/>
    </xf>
    <xf numFmtId="167" fontId="27" fillId="0" borderId="28" xfId="0" applyNumberFormat="1" applyFont="1" applyBorder="1" applyAlignment="1">
      <alignment horizontal="center" vertical="center"/>
    </xf>
    <xf numFmtId="0" fontId="0" fillId="3" borderId="27" xfId="0" applyFill="1" applyBorder="1" applyAlignment="1">
      <alignment vertical="center"/>
    </xf>
    <xf numFmtId="0" fontId="51" fillId="0" borderId="27" xfId="0" applyFont="1" applyBorder="1" applyAlignment="1">
      <alignment horizontal="left" vertical="center"/>
    </xf>
    <xf numFmtId="0" fontId="51" fillId="0" borderId="0" xfId="0" applyFont="1" applyAlignment="1">
      <alignment horizontal="left" vertical="center" wrapText="1"/>
    </xf>
    <xf numFmtId="0" fontId="51" fillId="0" borderId="28" xfId="0" applyFont="1" applyBorder="1" applyAlignment="1">
      <alignment horizontal="left" vertical="center" wrapText="1"/>
    </xf>
    <xf numFmtId="9" fontId="5" fillId="3" borderId="21" xfId="4" applyFont="1" applyFill="1" applyBorder="1" applyAlignment="1">
      <alignment horizontal="center" vertical="center"/>
    </xf>
    <xf numFmtId="0" fontId="51" fillId="3" borderId="28" xfId="0" applyFont="1" applyFill="1" applyBorder="1" applyAlignment="1">
      <alignment horizontal="left" vertical="center"/>
    </xf>
    <xf numFmtId="0" fontId="69" fillId="0" borderId="54" xfId="0" applyFont="1" applyBorder="1" applyAlignment="1">
      <alignment horizontal="left"/>
    </xf>
    <xf numFmtId="164" fontId="4" fillId="3" borderId="41" xfId="7" applyNumberFormat="1" applyFont="1" applyFill="1" applyBorder="1" applyAlignment="1"/>
    <xf numFmtId="0" fontId="27" fillId="3" borderId="0" xfId="0" applyFont="1" applyFill="1" applyAlignment="1">
      <alignment vertical="center" wrapText="1"/>
    </xf>
    <xf numFmtId="0" fontId="0" fillId="3" borderId="28" xfId="0" applyFill="1" applyBorder="1" applyAlignment="1">
      <alignment vertical="center"/>
    </xf>
    <xf numFmtId="0" fontId="70" fillId="0" borderId="0" xfId="0" applyFont="1"/>
    <xf numFmtId="0" fontId="0" fillId="0" borderId="27" xfId="0" applyBorder="1" applyAlignment="1">
      <alignment vertical="center"/>
    </xf>
    <xf numFmtId="0" fontId="51" fillId="0" borderId="27" xfId="0" applyFont="1" applyBorder="1" applyAlignment="1">
      <alignment vertical="center"/>
    </xf>
    <xf numFmtId="167" fontId="0" fillId="0" borderId="27" xfId="0" applyNumberFormat="1" applyBorder="1" applyAlignment="1">
      <alignment vertical="center"/>
    </xf>
    <xf numFmtId="0" fontId="51" fillId="0" borderId="0" xfId="0" applyFont="1" applyAlignment="1">
      <alignment horizontal="center" vertical="center"/>
    </xf>
    <xf numFmtId="167" fontId="0" fillId="0" borderId="0" xfId="0" applyNumberFormat="1" applyAlignment="1">
      <alignment vertical="center"/>
    </xf>
    <xf numFmtId="0" fontId="51" fillId="3" borderId="0" xfId="0" applyFont="1" applyFill="1" applyAlignment="1">
      <alignment horizontal="center" vertical="center"/>
    </xf>
    <xf numFmtId="9" fontId="51" fillId="3" borderId="21" xfId="4" applyFont="1" applyFill="1" applyBorder="1" applyAlignment="1">
      <alignment horizontal="center" vertical="center"/>
    </xf>
    <xf numFmtId="164" fontId="4" fillId="20" borderId="48" xfId="7" applyNumberFormat="1" applyFont="1" applyFill="1" applyBorder="1" applyAlignment="1"/>
    <xf numFmtId="0" fontId="0" fillId="3" borderId="27" xfId="0" applyFill="1" applyBorder="1"/>
    <xf numFmtId="0" fontId="51" fillId="3" borderId="27" xfId="0" applyFont="1" applyFill="1" applyBorder="1"/>
    <xf numFmtId="9" fontId="51" fillId="0" borderId="21" xfId="0" applyNumberFormat="1" applyFont="1" applyBorder="1"/>
    <xf numFmtId="0" fontId="51" fillId="0" borderId="0" xfId="0" applyFont="1"/>
    <xf numFmtId="164" fontId="51" fillId="0" borderId="28" xfId="0" applyNumberFormat="1" applyFont="1" applyBorder="1"/>
    <xf numFmtId="0" fontId="57" fillId="18" borderId="53" xfId="0" applyFont="1" applyFill="1" applyBorder="1" applyAlignment="1">
      <alignment horizontal="left"/>
    </xf>
    <xf numFmtId="0" fontId="53" fillId="18" borderId="52" xfId="0" applyFont="1" applyFill="1" applyBorder="1" applyAlignment="1">
      <alignment horizontal="left"/>
    </xf>
    <xf numFmtId="164" fontId="4" fillId="20" borderId="25" xfId="7" applyNumberFormat="1" applyFont="1" applyFill="1" applyBorder="1" applyAlignment="1"/>
    <xf numFmtId="0" fontId="51" fillId="0" borderId="27" xfId="0" applyFont="1" applyBorder="1" applyAlignment="1">
      <alignment wrapText="1"/>
    </xf>
    <xf numFmtId="0" fontId="51" fillId="0" borderId="0" xfId="0" applyFont="1" applyAlignment="1">
      <alignment wrapText="1"/>
    </xf>
    <xf numFmtId="0" fontId="51" fillId="0" borderId="28" xfId="0" applyFont="1" applyBorder="1" applyAlignment="1">
      <alignment horizontal="right"/>
    </xf>
    <xf numFmtId="0" fontId="57" fillId="18" borderId="53" xfId="0" applyFont="1" applyFill="1" applyBorder="1" applyAlignment="1">
      <alignment horizontal="left" vertical="center"/>
    </xf>
    <xf numFmtId="0" fontId="53" fillId="18" borderId="52" xfId="0" applyFont="1" applyFill="1" applyBorder="1" applyAlignment="1">
      <alignment horizontal="center" vertical="center"/>
    </xf>
    <xf numFmtId="0" fontId="27" fillId="0" borderId="27" xfId="0" applyFont="1" applyBorder="1"/>
    <xf numFmtId="164" fontId="5" fillId="0" borderId="21" xfId="7" applyNumberFormat="1" applyFont="1" applyFill="1" applyBorder="1" applyAlignment="1"/>
    <xf numFmtId="0" fontId="51" fillId="0" borderId="0" xfId="0" applyFont="1" applyAlignment="1">
      <alignment horizontal="right"/>
    </xf>
    <xf numFmtId="164" fontId="5" fillId="3" borderId="21" xfId="0" applyNumberFormat="1" applyFont="1" applyFill="1" applyBorder="1" applyAlignment="1">
      <alignment vertical="center"/>
    </xf>
    <xf numFmtId="164" fontId="27" fillId="3" borderId="21" xfId="0" applyNumberFormat="1" applyFont="1" applyFill="1" applyBorder="1" applyAlignment="1">
      <alignment vertical="center"/>
    </xf>
    <xf numFmtId="0" fontId="0" fillId="0" borderId="29" xfId="0" applyBorder="1"/>
    <xf numFmtId="0" fontId="0" fillId="0" borderId="34" xfId="0" applyBorder="1"/>
    <xf numFmtId="0" fontId="0" fillId="0" borderId="23" xfId="0" applyBorder="1"/>
    <xf numFmtId="164" fontId="23" fillId="8" borderId="33" xfId="2" applyNumberFormat="1" applyFont="1" applyFill="1" applyBorder="1" applyAlignment="1">
      <alignment horizontal="center" vertical="center"/>
    </xf>
    <xf numFmtId="164" fontId="5" fillId="0" borderId="37" xfId="2" applyNumberFormat="1" applyFont="1" applyFill="1" applyBorder="1" applyAlignment="1">
      <alignment horizontal="center" vertical="center"/>
    </xf>
    <xf numFmtId="164" fontId="23" fillId="8" borderId="55" xfId="2" applyNumberFormat="1" applyFont="1" applyFill="1" applyBorder="1" applyAlignment="1">
      <alignment horizontal="center" vertical="center"/>
    </xf>
    <xf numFmtId="0" fontId="5" fillId="0" borderId="21" xfId="0" applyFont="1" applyBorder="1" applyAlignment="1">
      <alignment vertical="center"/>
    </xf>
    <xf numFmtId="0" fontId="23" fillId="8" borderId="21" xfId="0" applyFont="1" applyFill="1" applyBorder="1" applyAlignment="1">
      <alignment vertical="center"/>
    </xf>
    <xf numFmtId="0" fontId="0" fillId="3" borderId="42" xfId="0" applyFill="1" applyBorder="1" applyAlignment="1">
      <alignment vertical="center"/>
    </xf>
    <xf numFmtId="0" fontId="0" fillId="3" borderId="43" xfId="0" applyFill="1" applyBorder="1" applyAlignment="1">
      <alignment vertical="center"/>
    </xf>
    <xf numFmtId="0" fontId="0" fillId="3" borderId="44" xfId="0" applyFill="1" applyBorder="1" applyAlignment="1">
      <alignment vertical="center"/>
    </xf>
    <xf numFmtId="0" fontId="73" fillId="21" borderId="0" xfId="0" applyFont="1" applyFill="1"/>
    <xf numFmtId="0" fontId="74" fillId="0" borderId="0" xfId="0" applyFont="1" applyAlignment="1" applyProtection="1">
      <alignment horizontal="right" vertical="center"/>
      <protection locked="0"/>
    </xf>
    <xf numFmtId="0" fontId="75" fillId="22" borderId="1" xfId="0" applyFont="1" applyFill="1" applyBorder="1" applyAlignment="1">
      <alignment vertical="center" wrapText="1"/>
    </xf>
    <xf numFmtId="0" fontId="62" fillId="21" borderId="0" xfId="0" applyFont="1" applyFill="1" applyAlignment="1">
      <alignment horizontal="right"/>
    </xf>
    <xf numFmtId="42" fontId="75" fillId="20" borderId="1" xfId="5" applyNumberFormat="1" applyFont="1" applyFill="1" applyBorder="1" applyAlignment="1" applyProtection="1">
      <alignment vertical="center" wrapText="1"/>
      <protection locked="0"/>
    </xf>
    <xf numFmtId="49" fontId="75" fillId="20" borderId="1" xfId="2" applyNumberFormat="1" applyFont="1" applyFill="1" applyBorder="1" applyAlignment="1" applyProtection="1">
      <alignment horizontal="center" vertical="center" wrapText="1"/>
      <protection locked="0"/>
    </xf>
    <xf numFmtId="14" fontId="73" fillId="20" borderId="1" xfId="0" applyNumberFormat="1" applyFont="1" applyFill="1" applyBorder="1" applyAlignment="1">
      <alignment horizontal="left" vertical="center" wrapText="1"/>
    </xf>
    <xf numFmtId="6" fontId="75" fillId="20" borderId="1" xfId="5" applyNumberFormat="1" applyFont="1" applyFill="1" applyBorder="1" applyAlignment="1" applyProtection="1">
      <alignment vertical="center" wrapText="1"/>
      <protection locked="0"/>
    </xf>
    <xf numFmtId="10" fontId="75" fillId="0" borderId="1" xfId="4" applyNumberFormat="1" applyFont="1" applyFill="1" applyBorder="1" applyAlignment="1" applyProtection="1">
      <alignment horizontal="center" vertical="center" wrapText="1"/>
      <protection locked="0"/>
    </xf>
    <xf numFmtId="0" fontId="62" fillId="21" borderId="0" xfId="0" applyFont="1" applyFill="1"/>
    <xf numFmtId="0" fontId="75" fillId="0" borderId="1" xfId="0" applyFont="1" applyBorder="1" applyAlignment="1" applyProtection="1">
      <alignment vertical="center" wrapText="1"/>
      <protection locked="0"/>
    </xf>
    <xf numFmtId="0" fontId="62" fillId="21" borderId="6" xfId="0" applyFont="1" applyFill="1" applyBorder="1" applyAlignment="1">
      <alignment horizontal="right"/>
    </xf>
    <xf numFmtId="0" fontId="62" fillId="21" borderId="59" xfId="0" applyFont="1" applyFill="1" applyBorder="1" applyAlignment="1">
      <alignment horizontal="right"/>
    </xf>
    <xf numFmtId="0" fontId="75" fillId="0" borderId="0" xfId="0" applyFont="1" applyAlignment="1" applyProtection="1">
      <alignment vertical="center" wrapText="1"/>
      <protection locked="0"/>
    </xf>
    <xf numFmtId="0" fontId="73" fillId="21" borderId="0" xfId="0" applyFont="1" applyFill="1" applyAlignment="1">
      <alignment vertical="center"/>
    </xf>
    <xf numFmtId="0" fontId="77" fillId="21" borderId="0" xfId="0" applyFont="1" applyFill="1" applyAlignment="1">
      <alignment vertical="center"/>
    </xf>
    <xf numFmtId="0" fontId="62" fillId="21" borderId="0" xfId="0" applyFont="1" applyFill="1" applyAlignment="1">
      <alignment vertical="center"/>
    </xf>
    <xf numFmtId="0" fontId="62" fillId="21" borderId="1" xfId="0" applyFont="1" applyFill="1" applyBorder="1" applyAlignment="1">
      <alignment vertical="center"/>
    </xf>
    <xf numFmtId="0" fontId="62" fillId="21" borderId="61" xfId="0" applyFont="1" applyFill="1" applyBorder="1" applyAlignment="1">
      <alignment vertical="center"/>
    </xf>
    <xf numFmtId="0" fontId="62" fillId="21" borderId="62" xfId="0" applyFont="1" applyFill="1" applyBorder="1" applyAlignment="1">
      <alignment vertical="center"/>
    </xf>
    <xf numFmtId="0" fontId="4" fillId="0" borderId="44" xfId="0" applyFont="1" applyBorder="1"/>
    <xf numFmtId="0" fontId="5" fillId="0" borderId="35" xfId="0" applyFont="1" applyBorder="1" applyAlignment="1">
      <alignment vertical="center"/>
    </xf>
    <xf numFmtId="0" fontId="5" fillId="0" borderId="37" xfId="0" applyFont="1" applyBorder="1" applyAlignment="1">
      <alignment vertical="center"/>
    </xf>
    <xf numFmtId="0" fontId="53" fillId="4" borderId="35" xfId="0" applyFont="1" applyFill="1" applyBorder="1" applyAlignment="1">
      <alignment vertical="center"/>
    </xf>
    <xf numFmtId="0" fontId="53" fillId="4" borderId="36" xfId="0" applyFont="1" applyFill="1" applyBorder="1" applyAlignment="1">
      <alignment vertical="center"/>
    </xf>
    <xf numFmtId="0" fontId="67" fillId="3" borderId="52" xfId="0" applyFont="1" applyFill="1" applyBorder="1" applyAlignment="1">
      <alignment wrapText="1"/>
    </xf>
    <xf numFmtId="0" fontId="39" fillId="0" borderId="0" xfId="0" applyFont="1" applyAlignment="1">
      <alignment vertical="center"/>
    </xf>
    <xf numFmtId="0" fontId="62" fillId="0" borderId="35" xfId="0" applyFont="1" applyBorder="1" applyAlignment="1">
      <alignment vertical="center" wrapText="1"/>
    </xf>
    <xf numFmtId="0" fontId="62" fillId="0" borderId="36" xfId="0" applyFont="1" applyBorder="1" applyAlignment="1">
      <alignment vertical="center" wrapText="1"/>
    </xf>
    <xf numFmtId="0" fontId="62" fillId="0" borderId="37" xfId="0" applyFont="1" applyBorder="1" applyAlignment="1">
      <alignment vertical="center" wrapText="1"/>
    </xf>
    <xf numFmtId="0" fontId="64" fillId="19" borderId="38" xfId="0" applyFont="1" applyFill="1" applyBorder="1" applyAlignment="1">
      <alignment vertical="center" wrapText="1"/>
    </xf>
    <xf numFmtId="0" fontId="64" fillId="19" borderId="39" xfId="0" applyFont="1" applyFill="1" applyBorder="1" applyAlignment="1">
      <alignment vertical="center" wrapText="1"/>
    </xf>
    <xf numFmtId="0" fontId="64" fillId="19" borderId="40" xfId="0" applyFont="1" applyFill="1" applyBorder="1" applyAlignment="1">
      <alignment vertical="center" wrapText="1"/>
    </xf>
    <xf numFmtId="14" fontId="59" fillId="2" borderId="0" xfId="0" applyNumberFormat="1" applyFont="1" applyFill="1" applyAlignment="1">
      <alignment vertical="center"/>
    </xf>
    <xf numFmtId="167" fontId="0" fillId="0" borderId="48" xfId="0" applyNumberFormat="1" applyBorder="1" applyAlignment="1">
      <alignment vertical="center"/>
    </xf>
    <xf numFmtId="167" fontId="0" fillId="0" borderId="51" xfId="0" applyNumberFormat="1" applyBorder="1" applyAlignment="1">
      <alignment vertical="center"/>
    </xf>
    <xf numFmtId="44" fontId="0" fillId="3" borderId="42" xfId="0" applyNumberFormat="1" applyFill="1" applyBorder="1" applyAlignment="1">
      <alignment vertical="center"/>
    </xf>
    <xf numFmtId="167" fontId="74" fillId="0" borderId="5" xfId="0" applyNumberFormat="1" applyFont="1" applyBorder="1" applyAlignment="1" applyProtection="1">
      <alignment horizontal="center" vertical="center" wrapText="1"/>
      <protection locked="0"/>
    </xf>
    <xf numFmtId="167" fontId="75" fillId="2" borderId="67" xfId="5" applyNumberFormat="1" applyFont="1" applyFill="1" applyBorder="1" applyAlignment="1" applyProtection="1">
      <alignment horizontal="right" vertical="center"/>
      <protection locked="0"/>
    </xf>
    <xf numFmtId="167" fontId="79" fillId="0" borderId="0" xfId="0" applyNumberFormat="1" applyFont="1" applyAlignment="1">
      <alignment horizontal="right"/>
    </xf>
    <xf numFmtId="0" fontId="67" fillId="3" borderId="52" xfId="0" applyFont="1" applyFill="1" applyBorder="1"/>
    <xf numFmtId="0" fontId="53" fillId="0" borderId="0" xfId="0" applyFont="1" applyAlignment="1">
      <alignment vertical="center"/>
    </xf>
    <xf numFmtId="167" fontId="53" fillId="0" borderId="0" xfId="0" applyNumberFormat="1" applyFont="1" applyAlignment="1">
      <alignment vertical="center"/>
    </xf>
    <xf numFmtId="167" fontId="53" fillId="0" borderId="0" xfId="0" applyNumberFormat="1" applyFont="1" applyAlignment="1">
      <alignment horizontal="center" vertical="center"/>
    </xf>
    <xf numFmtId="43" fontId="0" fillId="0" borderId="0" xfId="7" applyFont="1" applyFill="1" applyBorder="1"/>
    <xf numFmtId="167" fontId="64" fillId="19" borderId="21" xfId="0" applyNumberFormat="1" applyFont="1" applyFill="1" applyBorder="1" applyAlignment="1">
      <alignment horizontal="center" vertical="center"/>
    </xf>
    <xf numFmtId="9" fontId="5" fillId="0" borderId="37" xfId="4" applyFont="1" applyFill="1" applyBorder="1" applyAlignment="1">
      <alignment horizontal="center" vertical="center"/>
    </xf>
    <xf numFmtId="0" fontId="28" fillId="0" borderId="68" xfId="0" applyFont="1" applyBorder="1" applyAlignment="1">
      <alignment horizontal="center" vertical="center"/>
    </xf>
    <xf numFmtId="0" fontId="74" fillId="0" borderId="1" xfId="0" applyFont="1" applyBorder="1" applyAlignment="1" applyProtection="1">
      <alignment horizontal="center" vertical="center" wrapText="1"/>
      <protection locked="0"/>
    </xf>
    <xf numFmtId="1" fontId="74" fillId="0" borderId="1" xfId="0" applyNumberFormat="1" applyFont="1" applyBorder="1" applyAlignment="1" applyProtection="1">
      <alignment horizontal="center" vertical="center" wrapText="1"/>
      <protection locked="0"/>
    </xf>
    <xf numFmtId="167" fontId="74" fillId="0" borderId="1" xfId="0" applyNumberFormat="1" applyFont="1" applyBorder="1" applyAlignment="1" applyProtection="1">
      <alignment horizontal="center" vertical="center" wrapText="1"/>
      <protection locked="0"/>
    </xf>
    <xf numFmtId="167" fontId="74" fillId="2" borderId="5" xfId="0" applyNumberFormat="1" applyFont="1" applyFill="1" applyBorder="1" applyAlignment="1" applyProtection="1">
      <alignment horizontal="center" vertical="center" wrapText="1"/>
      <protection locked="0"/>
    </xf>
    <xf numFmtId="0" fontId="80" fillId="0" borderId="0" xfId="0" applyFont="1" applyAlignment="1">
      <alignment wrapText="1"/>
    </xf>
    <xf numFmtId="0" fontId="75" fillId="20" borderId="69" xfId="0" applyFont="1" applyFill="1" applyBorder="1" applyAlignment="1" applyProtection="1">
      <alignment horizontal="center" vertical="center"/>
      <protection locked="0"/>
    </xf>
    <xf numFmtId="44" fontId="75" fillId="20" borderId="69" xfId="5" applyFont="1" applyFill="1" applyBorder="1" applyAlignment="1" applyProtection="1">
      <alignment horizontal="left" vertical="center"/>
      <protection locked="0"/>
    </xf>
    <xf numFmtId="1" fontId="75" fillId="20" borderId="69" xfId="5" applyNumberFormat="1" applyFont="1" applyFill="1" applyBorder="1" applyAlignment="1" applyProtection="1">
      <alignment horizontal="center" vertical="center"/>
      <protection locked="0"/>
    </xf>
    <xf numFmtId="0" fontId="75" fillId="20" borderId="69" xfId="5" applyNumberFormat="1" applyFont="1" applyFill="1" applyBorder="1" applyAlignment="1" applyProtection="1">
      <alignment horizontal="center" vertical="center"/>
      <protection locked="0"/>
    </xf>
    <xf numFmtId="167" fontId="75" fillId="0" borderId="69" xfId="0" applyNumberFormat="1" applyFont="1" applyBorder="1" applyAlignment="1" applyProtection="1">
      <alignment horizontal="right" vertical="center"/>
      <protection locked="0"/>
    </xf>
    <xf numFmtId="167" fontId="75" fillId="0" borderId="67" xfId="5" applyNumberFormat="1" applyFont="1" applyFill="1" applyBorder="1" applyAlignment="1" applyProtection="1">
      <alignment vertical="center"/>
      <protection locked="0"/>
    </xf>
    <xf numFmtId="0" fontId="79" fillId="0" borderId="0" xfId="0" applyFont="1"/>
    <xf numFmtId="0" fontId="79" fillId="0" borderId="0" xfId="0" applyFont="1" applyAlignment="1">
      <alignment vertical="center"/>
    </xf>
    <xf numFmtId="0" fontId="75" fillId="20" borderId="70" xfId="0" applyFont="1" applyFill="1" applyBorder="1" applyAlignment="1" applyProtection="1">
      <alignment horizontal="center" vertical="center"/>
      <protection locked="0"/>
    </xf>
    <xf numFmtId="44" fontId="75" fillId="20" borderId="70" xfId="5" applyFont="1" applyFill="1" applyBorder="1" applyAlignment="1" applyProtection="1">
      <alignment horizontal="left" vertical="center"/>
      <protection locked="0"/>
    </xf>
    <xf numFmtId="1" fontId="75" fillId="20" borderId="70" xfId="5" applyNumberFormat="1" applyFont="1" applyFill="1" applyBorder="1" applyAlignment="1" applyProtection="1">
      <alignment horizontal="center" vertical="center"/>
      <protection locked="0"/>
    </xf>
    <xf numFmtId="0" fontId="75" fillId="20" borderId="70" xfId="5" applyNumberFormat="1" applyFont="1" applyFill="1" applyBorder="1" applyAlignment="1" applyProtection="1">
      <alignment horizontal="center" vertical="center"/>
      <protection locked="0"/>
    </xf>
    <xf numFmtId="167" fontId="75" fillId="0" borderId="70" xfId="0" applyNumberFormat="1" applyFont="1" applyBorder="1" applyAlignment="1" applyProtection="1">
      <alignment horizontal="right" vertical="center"/>
      <protection locked="0"/>
    </xf>
    <xf numFmtId="0" fontId="79" fillId="0" borderId="0" xfId="0" applyFont="1" applyAlignment="1">
      <alignment horizontal="center"/>
    </xf>
    <xf numFmtId="1" fontId="79" fillId="0" borderId="0" xfId="0" applyNumberFormat="1" applyFont="1" applyAlignment="1">
      <alignment horizontal="center"/>
    </xf>
    <xf numFmtId="0" fontId="79" fillId="0" borderId="0" xfId="0" applyFont="1" applyAlignment="1">
      <alignment horizontal="right"/>
    </xf>
    <xf numFmtId="167" fontId="80" fillId="0" borderId="1" xfId="0" applyNumberFormat="1" applyFont="1" applyBorder="1"/>
    <xf numFmtId="167" fontId="80" fillId="0" borderId="1" xfId="0" applyNumberFormat="1" applyFont="1" applyBorder="1" applyAlignment="1">
      <alignment horizontal="right"/>
    </xf>
    <xf numFmtId="167" fontId="79" fillId="0" borderId="0" xfId="0" applyNumberFormat="1" applyFont="1"/>
    <xf numFmtId="0" fontId="51" fillId="17" borderId="0" xfId="0" applyFont="1" applyFill="1" applyAlignment="1">
      <alignment horizontal="center" vertical="center" wrapText="1"/>
    </xf>
    <xf numFmtId="0" fontId="0" fillId="0" borderId="0" xfId="0" applyAlignment="1">
      <alignment horizontal="center" vertical="center"/>
    </xf>
    <xf numFmtId="0" fontId="51" fillId="17" borderId="0" xfId="0" applyFont="1" applyFill="1" applyAlignment="1">
      <alignment horizontal="center" vertical="center"/>
    </xf>
    <xf numFmtId="0" fontId="51" fillId="17" borderId="1" xfId="0" applyFont="1" applyFill="1" applyBorder="1" applyAlignment="1">
      <alignment horizontal="center" vertical="center"/>
    </xf>
    <xf numFmtId="0" fontId="81" fillId="24" borderId="1" xfId="0" applyFont="1" applyFill="1" applyBorder="1" applyAlignment="1">
      <alignment vertical="center" wrapText="1"/>
    </xf>
    <xf numFmtId="0" fontId="81" fillId="24" borderId="71" xfId="0" applyFont="1" applyFill="1" applyBorder="1" applyAlignment="1">
      <alignment vertical="center" wrapText="1"/>
    </xf>
    <xf numFmtId="0" fontId="0" fillId="24" borderId="1" xfId="0" applyFill="1" applyBorder="1" applyAlignment="1">
      <alignment horizontal="left"/>
    </xf>
    <xf numFmtId="0" fontId="0" fillId="24" borderId="1" xfId="0" applyFill="1" applyBorder="1" applyAlignment="1">
      <alignment vertical="center"/>
    </xf>
    <xf numFmtId="0" fontId="0" fillId="0" borderId="59" xfId="0" applyBorder="1" applyAlignment="1">
      <alignment vertical="center"/>
    </xf>
    <xf numFmtId="0" fontId="81" fillId="24" borderId="2" xfId="0" applyFont="1" applyFill="1" applyBorder="1" applyAlignment="1">
      <alignment vertical="center" wrapText="1"/>
    </xf>
    <xf numFmtId="0" fontId="51" fillId="17" borderId="0" xfId="0" applyFont="1" applyFill="1" applyAlignment="1">
      <alignment horizontal="center" wrapText="1"/>
    </xf>
    <xf numFmtId="0" fontId="0" fillId="24" borderId="1" xfId="0" applyFill="1" applyBorder="1" applyAlignment="1">
      <alignment horizontal="right"/>
    </xf>
    <xf numFmtId="0" fontId="0" fillId="24" borderId="1" xfId="0" applyFill="1" applyBorder="1"/>
    <xf numFmtId="0" fontId="0" fillId="24" borderId="3" xfId="0" applyFill="1" applyBorder="1"/>
    <xf numFmtId="0" fontId="0" fillId="24" borderId="3" xfId="0" applyFill="1" applyBorder="1" applyAlignment="1">
      <alignment vertical="center"/>
    </xf>
    <xf numFmtId="0" fontId="74" fillId="0" borderId="5" xfId="0" applyFont="1" applyBorder="1" applyAlignment="1" applyProtection="1">
      <alignment horizontal="center" vertical="center" wrapText="1"/>
      <protection locked="0"/>
    </xf>
    <xf numFmtId="0" fontId="74" fillId="0" borderId="4" xfId="0" applyFont="1" applyBorder="1" applyAlignment="1" applyProtection="1">
      <alignment horizontal="center" vertical="center" wrapText="1"/>
      <protection locked="0"/>
    </xf>
    <xf numFmtId="14" fontId="75" fillId="20" borderId="69" xfId="0" applyNumberFormat="1" applyFont="1" applyFill="1" applyBorder="1" applyAlignment="1" applyProtection="1">
      <alignment vertical="center" wrapText="1"/>
      <protection locked="0"/>
    </xf>
    <xf numFmtId="0" fontId="75" fillId="20" borderId="69" xfId="0" applyFont="1" applyFill="1" applyBorder="1" applyAlignment="1" applyProtection="1">
      <alignment horizontal="left" vertical="center"/>
      <protection locked="0"/>
    </xf>
    <xf numFmtId="170" fontId="75" fillId="20" borderId="69" xfId="0" applyNumberFormat="1" applyFont="1" applyFill="1" applyBorder="1" applyAlignment="1" applyProtection="1">
      <alignment horizontal="center" vertical="center"/>
      <protection locked="0"/>
    </xf>
    <xf numFmtId="167" fontId="75" fillId="20" borderId="67" xfId="5" applyNumberFormat="1" applyFont="1" applyFill="1" applyBorder="1" applyAlignment="1" applyProtection="1">
      <alignment vertical="center"/>
      <protection locked="0"/>
    </xf>
    <xf numFmtId="0" fontId="75" fillId="20" borderId="69" xfId="0" applyFont="1" applyFill="1" applyBorder="1" applyAlignment="1" applyProtection="1">
      <alignment vertical="center" wrapText="1"/>
      <protection locked="0"/>
    </xf>
    <xf numFmtId="170" fontId="75" fillId="20" borderId="72" xfId="0" applyNumberFormat="1" applyFont="1" applyFill="1" applyBorder="1" applyAlignment="1" applyProtection="1">
      <alignment horizontal="center" vertical="center"/>
      <protection locked="0"/>
    </xf>
    <xf numFmtId="0" fontId="75" fillId="20" borderId="72" xfId="0" applyFont="1" applyFill="1" applyBorder="1" applyAlignment="1" applyProtection="1">
      <alignment vertical="center" wrapText="1"/>
      <protection locked="0"/>
    </xf>
    <xf numFmtId="167" fontId="75" fillId="20" borderId="3" xfId="5" applyNumberFormat="1" applyFont="1" applyFill="1" applyBorder="1" applyAlignment="1" applyProtection="1">
      <alignment vertical="center"/>
      <protection locked="0"/>
    </xf>
    <xf numFmtId="0" fontId="80" fillId="0" borderId="1" xfId="0" applyFont="1" applyBorder="1" applyAlignment="1">
      <alignment horizontal="center"/>
    </xf>
    <xf numFmtId="0" fontId="79" fillId="0" borderId="0" xfId="0" applyFont="1" applyAlignment="1">
      <alignment horizontal="left"/>
    </xf>
    <xf numFmtId="0" fontId="80" fillId="0" borderId="1" xfId="0" applyFont="1" applyBorder="1" applyAlignment="1" applyProtection="1">
      <alignment horizontal="center" vertical="center" wrapText="1"/>
      <protection locked="0"/>
    </xf>
    <xf numFmtId="0" fontId="80" fillId="0" borderId="4" xfId="0" applyFont="1" applyBorder="1" applyAlignment="1" applyProtection="1">
      <alignment horizontal="center" vertical="center" wrapText="1"/>
      <protection locked="0"/>
    </xf>
    <xf numFmtId="167" fontId="80" fillId="0" borderId="5" xfId="0" applyNumberFormat="1" applyFont="1" applyBorder="1" applyAlignment="1" applyProtection="1">
      <alignment horizontal="center" vertical="center" wrapText="1"/>
      <protection locked="0"/>
    </xf>
    <xf numFmtId="167" fontId="55" fillId="2" borderId="5" xfId="0" applyNumberFormat="1" applyFont="1" applyFill="1" applyBorder="1" applyAlignment="1" applyProtection="1">
      <alignment horizontal="center" vertical="center" wrapText="1"/>
      <protection locked="0"/>
    </xf>
    <xf numFmtId="0" fontId="79" fillId="20" borderId="69" xfId="0" applyFont="1" applyFill="1" applyBorder="1" applyAlignment="1" applyProtection="1">
      <alignment horizontal="center" vertical="center"/>
      <protection locked="0"/>
    </xf>
    <xf numFmtId="0" fontId="79" fillId="20" borderId="69" xfId="0" applyFont="1" applyFill="1" applyBorder="1" applyAlignment="1" applyProtection="1">
      <alignment vertical="center"/>
      <protection locked="0"/>
    </xf>
    <xf numFmtId="0" fontId="79" fillId="20" borderId="69" xfId="0" applyFont="1" applyFill="1" applyBorder="1" applyAlignment="1" applyProtection="1">
      <alignment vertical="center" wrapText="1"/>
      <protection locked="0"/>
    </xf>
    <xf numFmtId="0" fontId="79" fillId="20" borderId="69" xfId="0" applyFont="1" applyFill="1" applyBorder="1" applyAlignment="1" applyProtection="1">
      <alignment horizontal="right" vertical="center"/>
      <protection locked="0"/>
    </xf>
    <xf numFmtId="170" fontId="79" fillId="20" borderId="69" xfId="0" applyNumberFormat="1" applyFont="1" applyFill="1" applyBorder="1" applyAlignment="1" applyProtection="1">
      <alignment horizontal="center" vertical="center"/>
      <protection locked="0"/>
    </xf>
    <xf numFmtId="167" fontId="79" fillId="20" borderId="67" xfId="5" applyNumberFormat="1" applyFont="1" applyFill="1" applyBorder="1" applyAlignment="1" applyProtection="1">
      <alignment vertical="center"/>
      <protection locked="0"/>
    </xf>
    <xf numFmtId="167" fontId="82" fillId="2" borderId="69" xfId="5" applyNumberFormat="1" applyFont="1" applyFill="1" applyBorder="1" applyAlignment="1" applyProtection="1">
      <alignment horizontal="right" vertical="center"/>
      <protection locked="0"/>
    </xf>
    <xf numFmtId="0" fontId="79" fillId="20" borderId="69" xfId="0" applyFont="1" applyFill="1" applyBorder="1" applyAlignment="1" applyProtection="1">
      <alignment horizontal="left" vertical="center"/>
      <protection locked="0"/>
    </xf>
    <xf numFmtId="0" fontId="4" fillId="0" borderId="0" xfId="0" applyFont="1" applyAlignment="1">
      <alignment vertical="center"/>
    </xf>
    <xf numFmtId="167" fontId="83" fillId="0" borderId="67" xfId="5" applyNumberFormat="1" applyFont="1" applyFill="1" applyBorder="1" applyAlignment="1" applyProtection="1">
      <alignment vertical="center"/>
      <protection locked="0"/>
    </xf>
    <xf numFmtId="167" fontId="84" fillId="2" borderId="69" xfId="5" applyNumberFormat="1" applyFont="1" applyFill="1" applyBorder="1" applyAlignment="1" applyProtection="1">
      <alignment horizontal="right" vertical="center"/>
      <protection locked="0"/>
    </xf>
    <xf numFmtId="167" fontId="83" fillId="2" borderId="67" xfId="5" applyNumberFormat="1" applyFont="1" applyFill="1" applyBorder="1" applyAlignment="1" applyProtection="1">
      <alignment horizontal="right" vertical="center"/>
      <protection locked="0"/>
    </xf>
    <xf numFmtId="0" fontId="26" fillId="0" borderId="0" xfId="0" applyFont="1" applyAlignment="1">
      <alignment vertical="center"/>
    </xf>
    <xf numFmtId="170" fontId="79" fillId="20" borderId="72" xfId="0" applyNumberFormat="1" applyFont="1" applyFill="1" applyBorder="1" applyAlignment="1" applyProtection="1">
      <alignment horizontal="center" vertical="center"/>
      <protection locked="0"/>
    </xf>
    <xf numFmtId="167" fontId="79" fillId="20" borderId="3" xfId="5" applyNumberFormat="1" applyFont="1" applyFill="1" applyBorder="1" applyAlignment="1" applyProtection="1">
      <alignment vertical="center"/>
      <protection locked="0"/>
    </xf>
    <xf numFmtId="167" fontId="75" fillId="0" borderId="3" xfId="5" applyNumberFormat="1" applyFont="1" applyFill="1" applyBorder="1" applyAlignment="1" applyProtection="1">
      <alignment vertical="center"/>
      <protection locked="0"/>
    </xf>
    <xf numFmtId="167" fontId="5" fillId="0" borderId="1" xfId="0" applyNumberFormat="1" applyFont="1" applyBorder="1"/>
    <xf numFmtId="167" fontId="4" fillId="0" borderId="0" xfId="0" applyNumberFormat="1" applyFont="1"/>
    <xf numFmtId="0" fontId="75" fillId="20" borderId="72" xfId="0" applyFont="1" applyFill="1" applyBorder="1" applyAlignment="1" applyProtection="1">
      <alignment horizontal="center" vertical="center"/>
      <protection locked="0"/>
    </xf>
    <xf numFmtId="0" fontId="81" fillId="0" borderId="0" xfId="0" applyFont="1" applyAlignment="1">
      <alignment vertical="center" wrapText="1"/>
    </xf>
    <xf numFmtId="0" fontId="28" fillId="0" borderId="73" xfId="0" applyFont="1" applyBorder="1" applyAlignment="1">
      <alignment horizontal="center" vertical="center"/>
    </xf>
    <xf numFmtId="0" fontId="28" fillId="0" borderId="74" xfId="0" applyFont="1" applyBorder="1" applyAlignment="1">
      <alignment horizontal="center" vertical="center"/>
    </xf>
    <xf numFmtId="164" fontId="5" fillId="0" borderId="53" xfId="2" applyNumberFormat="1" applyFont="1" applyFill="1" applyBorder="1" applyAlignment="1">
      <alignment horizontal="center" vertical="center"/>
    </xf>
    <xf numFmtId="0" fontId="28" fillId="0" borderId="21" xfId="0" applyFont="1" applyBorder="1" applyAlignment="1">
      <alignment horizontal="center" vertical="center"/>
    </xf>
    <xf numFmtId="0" fontId="0" fillId="0" borderId="1" xfId="0" applyBorder="1"/>
    <xf numFmtId="0" fontId="0" fillId="5" borderId="1" xfId="0" applyFill="1" applyBorder="1"/>
    <xf numFmtId="171" fontId="0" fillId="5" borderId="1" xfId="5" applyNumberFormat="1" applyFont="1" applyFill="1" applyBorder="1"/>
    <xf numFmtId="171" fontId="0" fillId="0" borderId="1" xfId="5" applyNumberFormat="1" applyFont="1" applyBorder="1"/>
    <xf numFmtId="171" fontId="0" fillId="0" borderId="0" xfId="0" applyNumberFormat="1"/>
    <xf numFmtId="0" fontId="28" fillId="0" borderId="55" xfId="0" applyFont="1" applyBorder="1" applyAlignment="1">
      <alignment horizontal="center" vertical="center"/>
    </xf>
    <xf numFmtId="0" fontId="28" fillId="0" borderId="23" xfId="0" applyFont="1" applyBorder="1" applyAlignment="1">
      <alignment horizontal="center" vertical="center"/>
    </xf>
    <xf numFmtId="0" fontId="28" fillId="0" borderId="75" xfId="0" applyFont="1" applyBorder="1" applyAlignment="1">
      <alignment horizontal="center" vertical="center"/>
    </xf>
    <xf numFmtId="0" fontId="28" fillId="0" borderId="29" xfId="0" applyFont="1" applyBorder="1" applyAlignment="1">
      <alignment horizontal="center" vertical="center"/>
    </xf>
    <xf numFmtId="164" fontId="5" fillId="0" borderId="21" xfId="2" applyNumberFormat="1" applyFont="1" applyFill="1" applyBorder="1" applyAlignment="1">
      <alignment horizontal="center" vertical="center"/>
    </xf>
    <xf numFmtId="0" fontId="28" fillId="0" borderId="25" xfId="0" applyFont="1" applyBorder="1" applyAlignment="1">
      <alignment horizontal="center" vertical="center"/>
    </xf>
    <xf numFmtId="0" fontId="87" fillId="0" borderId="0" xfId="0" applyFont="1"/>
    <xf numFmtId="0" fontId="86" fillId="8" borderId="21" xfId="0" applyFont="1" applyFill="1" applyBorder="1" applyAlignment="1">
      <alignment vertical="center"/>
    </xf>
    <xf numFmtId="164" fontId="86" fillId="8" borderId="55" xfId="2" applyNumberFormat="1" applyFont="1" applyFill="1" applyBorder="1" applyAlignment="1">
      <alignment horizontal="center" vertical="center"/>
    </xf>
    <xf numFmtId="164" fontId="23" fillId="8" borderId="35" xfId="2" applyNumberFormat="1" applyFont="1" applyFill="1" applyBorder="1" applyAlignment="1">
      <alignment horizontal="center" vertical="center"/>
    </xf>
    <xf numFmtId="0" fontId="0" fillId="5" borderId="1" xfId="0" applyFill="1" applyBorder="1" applyAlignment="1">
      <alignment horizontal="left"/>
    </xf>
    <xf numFmtId="0" fontId="0" fillId="0" borderId="1" xfId="0" applyBorder="1" applyAlignment="1">
      <alignment horizontal="left"/>
    </xf>
    <xf numFmtId="9" fontId="54" fillId="8" borderId="26" xfId="4" applyFont="1" applyFill="1" applyBorder="1" applyAlignment="1">
      <alignment horizontal="center" vertical="center" wrapText="1"/>
    </xf>
    <xf numFmtId="9" fontId="0" fillId="0" borderId="0" xfId="0" applyNumberFormat="1"/>
    <xf numFmtId="9" fontId="88" fillId="8" borderId="26" xfId="4" applyFont="1" applyFill="1" applyBorder="1" applyAlignment="1">
      <alignment horizontal="center" vertical="center" wrapText="1"/>
    </xf>
    <xf numFmtId="173" fontId="57" fillId="0" borderId="21" xfId="5" applyNumberFormat="1" applyFont="1" applyBorder="1" applyAlignment="1">
      <alignment horizontal="center" vertical="center"/>
    </xf>
    <xf numFmtId="173" fontId="54" fillId="8" borderId="74" xfId="5" applyNumberFormat="1" applyFont="1" applyFill="1" applyBorder="1" applyAlignment="1">
      <alignment horizontal="center" vertical="center" wrapText="1"/>
    </xf>
    <xf numFmtId="9" fontId="5" fillId="0" borderId="37" xfId="4" applyFont="1" applyFill="1" applyBorder="1" applyAlignment="1">
      <alignment horizontal="center" vertical="center" wrapText="1"/>
    </xf>
    <xf numFmtId="164" fontId="86" fillId="8" borderId="35" xfId="0" applyNumberFormat="1" applyFont="1" applyFill="1" applyBorder="1" applyAlignment="1">
      <alignment horizontal="center" vertical="center"/>
    </xf>
    <xf numFmtId="10" fontId="86" fillId="8" borderId="21" xfId="4" applyNumberFormat="1" applyFont="1" applyFill="1" applyBorder="1" applyAlignment="1">
      <alignment horizontal="center" vertical="center"/>
    </xf>
    <xf numFmtId="164" fontId="5" fillId="5" borderId="21" xfId="2" applyNumberFormat="1" applyFont="1" applyFill="1" applyBorder="1" applyAlignment="1" applyProtection="1">
      <alignment horizontal="center" vertical="center"/>
      <protection locked="0"/>
    </xf>
    <xf numFmtId="164" fontId="24" fillId="5" borderId="18" xfId="0" applyNumberFormat="1" applyFont="1" applyFill="1" applyBorder="1" applyAlignment="1" applyProtection="1">
      <alignment horizontal="center" vertical="center" wrapText="1"/>
      <protection locked="0"/>
    </xf>
    <xf numFmtId="164" fontId="24" fillId="5" borderId="21" xfId="0" applyNumberFormat="1" applyFont="1" applyFill="1" applyBorder="1" applyAlignment="1" applyProtection="1">
      <alignment horizontal="center" vertical="center" wrapText="1"/>
      <protection locked="0"/>
    </xf>
    <xf numFmtId="165" fontId="17" fillId="5" borderId="1" xfId="1" applyFont="1" applyFill="1" applyBorder="1" applyAlignment="1" applyProtection="1">
      <alignment horizontal="left" vertical="center" wrapText="1"/>
      <protection locked="0"/>
    </xf>
    <xf numFmtId="168" fontId="2" fillId="7" borderId="1" xfId="5" applyNumberFormat="1" applyFont="1" applyFill="1" applyBorder="1" applyAlignment="1" applyProtection="1">
      <alignment horizontal="right" vertical="center" wrapText="1"/>
      <protection locked="0"/>
    </xf>
    <xf numFmtId="2" fontId="2" fillId="7" borderId="1" xfId="5" applyNumberFormat="1" applyFont="1" applyFill="1" applyBorder="1" applyAlignment="1" applyProtection="1">
      <alignment horizontal="right" vertical="center" wrapText="1"/>
      <protection locked="0"/>
    </xf>
    <xf numFmtId="44" fontId="3" fillId="5" borderId="1" xfId="5" applyFont="1" applyFill="1" applyBorder="1" applyAlignment="1" applyProtection="1">
      <alignment horizontal="center" vertical="center" wrapText="1"/>
      <protection locked="0"/>
    </xf>
    <xf numFmtId="165" fontId="3" fillId="5" borderId="1" xfId="1" applyFont="1" applyFill="1" applyBorder="1" applyAlignment="1" applyProtection="1">
      <alignment horizontal="left" vertical="center" wrapText="1"/>
      <protection locked="0"/>
    </xf>
    <xf numFmtId="0" fontId="2" fillId="5" borderId="1" xfId="0" applyFont="1" applyFill="1" applyBorder="1" applyAlignment="1" applyProtection="1">
      <alignment vertical="center"/>
      <protection locked="0"/>
    </xf>
    <xf numFmtId="168" fontId="2" fillId="5" borderId="1" xfId="0" applyNumberFormat="1" applyFont="1" applyFill="1" applyBorder="1" applyAlignment="1" applyProtection="1">
      <alignment vertical="center"/>
      <protection locked="0"/>
    </xf>
    <xf numFmtId="0" fontId="42" fillId="5" borderId="13" xfId="0" applyFont="1" applyFill="1" applyBorder="1" applyAlignment="1" applyProtection="1">
      <alignment horizontal="left"/>
      <protection locked="0"/>
    </xf>
    <xf numFmtId="0" fontId="42" fillId="5" borderId="15" xfId="0" applyFont="1" applyFill="1" applyBorder="1" applyAlignment="1" applyProtection="1">
      <alignment horizontal="left"/>
      <protection locked="0"/>
    </xf>
    <xf numFmtId="0" fontId="56" fillId="5" borderId="15" xfId="0" applyFont="1" applyFill="1" applyBorder="1" applyAlignment="1" applyProtection="1">
      <alignment horizontal="left" vertical="center" wrapText="1"/>
      <protection locked="0"/>
    </xf>
    <xf numFmtId="0" fontId="42" fillId="5" borderId="15" xfId="0" applyFont="1" applyFill="1" applyBorder="1" applyAlignment="1" applyProtection="1">
      <alignment horizontal="left" vertical="center"/>
      <protection locked="0"/>
    </xf>
    <xf numFmtId="14" fontId="42" fillId="5" borderId="15" xfId="0" applyNumberFormat="1" applyFont="1" applyFill="1" applyBorder="1" applyAlignment="1" applyProtection="1">
      <alignment horizontal="left" vertical="center"/>
      <protection locked="0"/>
    </xf>
    <xf numFmtId="14" fontId="42" fillId="5" borderId="17" xfId="0" applyNumberFormat="1" applyFont="1" applyFill="1" applyBorder="1" applyAlignment="1" applyProtection="1">
      <alignment horizontal="left"/>
      <protection locked="0"/>
    </xf>
    <xf numFmtId="0" fontId="86" fillId="8" borderId="21" xfId="0" applyFont="1" applyFill="1" applyBorder="1" applyAlignment="1">
      <alignment horizontal="center" wrapText="1"/>
    </xf>
    <xf numFmtId="10" fontId="91" fillId="8" borderId="28" xfId="4" applyNumberFormat="1" applyFont="1" applyFill="1" applyBorder="1" applyAlignment="1">
      <alignment horizontal="center" vertical="center" wrapText="1"/>
    </xf>
    <xf numFmtId="0" fontId="0" fillId="3" borderId="0" xfId="0" applyFill="1" applyAlignment="1">
      <alignment horizontal="left" vertical="center" wrapText="1"/>
    </xf>
    <xf numFmtId="0" fontId="10" fillId="3" borderId="0" xfId="0" applyFont="1" applyFill="1"/>
    <xf numFmtId="0" fontId="9" fillId="3" borderId="0" xfId="3" applyFill="1" applyAlignment="1">
      <alignment wrapText="1"/>
    </xf>
    <xf numFmtId="0" fontId="4" fillId="3" borderId="0" xfId="0" applyFont="1" applyFill="1"/>
    <xf numFmtId="0" fontId="9" fillId="3" borderId="0" xfId="3" applyFill="1"/>
    <xf numFmtId="164" fontId="86" fillId="8" borderId="25" xfId="2" applyNumberFormat="1" applyFont="1" applyFill="1" applyBorder="1" applyAlignment="1">
      <alignment horizontal="center" vertical="center"/>
    </xf>
    <xf numFmtId="164" fontId="86" fillId="8" borderId="0" xfId="2" applyNumberFormat="1" applyFont="1" applyFill="1" applyBorder="1" applyAlignment="1">
      <alignment horizontal="center" vertical="center"/>
    </xf>
    <xf numFmtId="164" fontId="5" fillId="0" borderId="25" xfId="2" applyNumberFormat="1" applyFont="1" applyFill="1" applyBorder="1" applyAlignment="1">
      <alignment horizontal="center" vertical="center"/>
    </xf>
    <xf numFmtId="5" fontId="43" fillId="3" borderId="0" xfId="2" applyNumberFormat="1" applyFont="1" applyFill="1" applyBorder="1" applyAlignment="1">
      <alignment vertical="center"/>
    </xf>
    <xf numFmtId="43" fontId="18" fillId="3" borderId="0" xfId="2" applyFont="1" applyFill="1" applyBorder="1" applyAlignment="1">
      <alignment vertical="center"/>
    </xf>
    <xf numFmtId="168" fontId="18" fillId="3" borderId="0" xfId="2" applyNumberFormat="1" applyFont="1" applyFill="1" applyBorder="1" applyAlignment="1">
      <alignment vertical="center"/>
    </xf>
    <xf numFmtId="164" fontId="5" fillId="0" borderId="22" xfId="2" applyNumberFormat="1" applyFont="1" applyFill="1" applyBorder="1" applyAlignment="1">
      <alignment horizontal="center" vertical="center" wrapText="1"/>
    </xf>
    <xf numFmtId="10" fontId="86" fillId="8" borderId="21" xfId="4" applyNumberFormat="1" applyFont="1" applyFill="1" applyBorder="1" applyAlignment="1">
      <alignment horizontal="left" vertical="center" indent="2"/>
    </xf>
    <xf numFmtId="10" fontId="5" fillId="0" borderId="21" xfId="4" applyNumberFormat="1" applyFont="1" applyFill="1" applyBorder="1" applyAlignment="1">
      <alignment horizontal="center" vertical="center"/>
    </xf>
    <xf numFmtId="10" fontId="23" fillId="8" borderId="0" xfId="4" applyNumberFormat="1" applyFont="1" applyFill="1" applyBorder="1" applyAlignment="1">
      <alignment horizontal="center" vertical="center"/>
    </xf>
    <xf numFmtId="9" fontId="57" fillId="0" borderId="21" xfId="4" applyFont="1" applyFill="1" applyBorder="1" applyAlignment="1">
      <alignment horizontal="center" vertical="center"/>
    </xf>
    <xf numFmtId="9" fontId="57" fillId="0" borderId="24" xfId="4" applyFont="1" applyFill="1" applyBorder="1" applyAlignment="1">
      <alignment horizontal="center" vertical="center"/>
    </xf>
    <xf numFmtId="174" fontId="57" fillId="0" borderId="21" xfId="5" applyNumberFormat="1" applyFont="1" applyBorder="1" applyAlignment="1">
      <alignment horizontal="center" vertical="center"/>
    </xf>
    <xf numFmtId="174" fontId="57" fillId="0" borderId="25" xfId="5" applyNumberFormat="1" applyFont="1" applyBorder="1" applyAlignment="1">
      <alignment horizontal="center" vertical="center"/>
    </xf>
    <xf numFmtId="164" fontId="86" fillId="8" borderId="28" xfId="2" applyNumberFormat="1" applyFont="1" applyFill="1" applyBorder="1" applyAlignment="1">
      <alignment horizontal="center" vertical="center"/>
    </xf>
    <xf numFmtId="164" fontId="23" fillId="8" borderId="28" xfId="2" applyNumberFormat="1" applyFont="1" applyFill="1" applyBorder="1" applyAlignment="1">
      <alignment horizontal="center" vertical="center"/>
    </xf>
    <xf numFmtId="164" fontId="86" fillId="8" borderId="21" xfId="2" applyNumberFormat="1" applyFont="1" applyFill="1" applyBorder="1" applyAlignment="1">
      <alignment horizontal="center" vertical="center"/>
    </xf>
    <xf numFmtId="0" fontId="5" fillId="3" borderId="52" xfId="0" applyFont="1" applyFill="1" applyBorder="1" applyAlignment="1">
      <alignment vertical="center" wrapText="1"/>
    </xf>
    <xf numFmtId="0" fontId="5" fillId="3" borderId="30" xfId="0" applyFont="1" applyFill="1" applyBorder="1" applyAlignment="1">
      <alignment vertical="center" wrapText="1"/>
    </xf>
    <xf numFmtId="0" fontId="5" fillId="3" borderId="34" xfId="0" applyFont="1" applyFill="1" applyBorder="1" applyAlignment="1">
      <alignment vertical="center" wrapText="1"/>
    </xf>
    <xf numFmtId="0" fontId="5" fillId="3" borderId="23" xfId="0" applyFont="1" applyFill="1" applyBorder="1" applyAlignment="1">
      <alignment vertical="center" wrapText="1"/>
    </xf>
    <xf numFmtId="0" fontId="28" fillId="0" borderId="25" xfId="0" applyFont="1" applyBorder="1" applyAlignment="1">
      <alignment horizontal="center" vertical="center" wrapText="1"/>
    </xf>
    <xf numFmtId="173" fontId="54" fillId="4" borderId="21" xfId="5" applyNumberFormat="1" applyFont="1" applyFill="1" applyBorder="1" applyAlignment="1">
      <alignment horizontal="center" vertical="center" wrapText="1"/>
    </xf>
    <xf numFmtId="164" fontId="86" fillId="4" borderId="33" xfId="2" applyNumberFormat="1" applyFont="1" applyFill="1" applyBorder="1" applyAlignment="1">
      <alignment horizontal="center" vertical="center"/>
    </xf>
    <xf numFmtId="164" fontId="23" fillId="4" borderId="0" xfId="2" applyNumberFormat="1" applyFont="1" applyFill="1" applyBorder="1" applyAlignment="1">
      <alignment horizontal="center" vertical="center"/>
    </xf>
    <xf numFmtId="164" fontId="85" fillId="15" borderId="19" xfId="2" applyNumberFormat="1" applyFont="1" applyFill="1" applyBorder="1" applyAlignment="1">
      <alignment horizontal="center" vertical="center"/>
    </xf>
    <xf numFmtId="164" fontId="85" fillId="24" borderId="21" xfId="2" applyNumberFormat="1" applyFont="1" applyFill="1" applyBorder="1" applyAlignment="1">
      <alignment horizontal="center" vertical="center"/>
    </xf>
    <xf numFmtId="0" fontId="29" fillId="3" borderId="0" xfId="0" applyFont="1" applyFill="1" applyAlignment="1">
      <alignment horizontal="right"/>
    </xf>
    <xf numFmtId="0" fontId="29" fillId="3" borderId="0" xfId="0" applyFont="1" applyFill="1" applyAlignment="1">
      <alignment vertical="top" wrapText="1"/>
    </xf>
    <xf numFmtId="0" fontId="29" fillId="3" borderId="0" xfId="0" applyFont="1" applyFill="1" applyAlignment="1">
      <alignment horizontal="left" vertical="top" wrapText="1"/>
    </xf>
    <xf numFmtId="0" fontId="30" fillId="3" borderId="0" xfId="0" applyFont="1" applyFill="1" applyAlignment="1">
      <alignment horizontal="center"/>
    </xf>
    <xf numFmtId="14" fontId="30" fillId="3" borderId="0" xfId="0" applyNumberFormat="1" applyFont="1" applyFill="1" applyAlignment="1">
      <alignment horizontal="left"/>
    </xf>
    <xf numFmtId="164" fontId="29" fillId="3" borderId="0" xfId="0" applyNumberFormat="1" applyFont="1" applyFill="1" applyAlignment="1">
      <alignment vertical="top" wrapText="1"/>
    </xf>
    <xf numFmtId="0" fontId="5" fillId="9" borderId="21" xfId="0" applyFont="1" applyFill="1" applyBorder="1" applyAlignment="1">
      <alignment vertical="center"/>
    </xf>
    <xf numFmtId="164" fontId="5" fillId="0" borderId="30" xfId="2" applyNumberFormat="1" applyFont="1" applyFill="1" applyBorder="1" applyAlignment="1">
      <alignment horizontal="center" vertical="center"/>
    </xf>
    <xf numFmtId="9" fontId="5" fillId="0" borderId="30" xfId="4" applyFont="1" applyFill="1" applyBorder="1" applyAlignment="1">
      <alignment horizontal="center" vertical="center"/>
    </xf>
    <xf numFmtId="9" fontId="57" fillId="0" borderId="25" xfId="4" applyFont="1" applyFill="1" applyBorder="1" applyAlignment="1">
      <alignment horizontal="center" vertical="center"/>
    </xf>
    <xf numFmtId="164" fontId="5" fillId="5" borderId="25" xfId="2" applyNumberFormat="1" applyFont="1" applyFill="1" applyBorder="1" applyAlignment="1" applyProtection="1">
      <alignment horizontal="center" vertical="center"/>
      <protection locked="0"/>
    </xf>
    <xf numFmtId="10" fontId="5" fillId="0" borderId="25" xfId="4" applyNumberFormat="1" applyFont="1" applyFill="1" applyBorder="1" applyAlignment="1">
      <alignment horizontal="center" vertical="center"/>
    </xf>
    <xf numFmtId="173" fontId="57" fillId="0" borderId="25" xfId="5" applyNumberFormat="1" applyFont="1" applyBorder="1" applyAlignment="1">
      <alignment horizontal="center" vertical="center"/>
    </xf>
    <xf numFmtId="164" fontId="5" fillId="9" borderId="21" xfId="2" applyNumberFormat="1" applyFont="1" applyFill="1" applyBorder="1" applyAlignment="1">
      <alignment horizontal="center" vertical="center"/>
    </xf>
    <xf numFmtId="164" fontId="5" fillId="9" borderId="37" xfId="2" applyNumberFormat="1" applyFont="1" applyFill="1" applyBorder="1" applyAlignment="1">
      <alignment horizontal="center" vertical="center"/>
    </xf>
    <xf numFmtId="10" fontId="5" fillId="9" borderId="37" xfId="2" applyNumberFormat="1" applyFont="1" applyFill="1" applyBorder="1" applyAlignment="1">
      <alignment horizontal="center" vertical="center"/>
    </xf>
    <xf numFmtId="172" fontId="5" fillId="9" borderId="37" xfId="2" applyNumberFormat="1" applyFont="1" applyFill="1" applyBorder="1" applyAlignment="1">
      <alignment horizontal="center" vertical="center"/>
    </xf>
    <xf numFmtId="0" fontId="25" fillId="0" borderId="35"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39" fillId="8" borderId="27" xfId="0" applyFont="1" applyFill="1" applyBorder="1" applyAlignment="1">
      <alignment horizontal="left" vertical="center"/>
    </xf>
    <xf numFmtId="0" fontId="39" fillId="8" borderId="0" xfId="0" applyFont="1" applyFill="1" applyAlignment="1">
      <alignment horizontal="left" vertical="center"/>
    </xf>
    <xf numFmtId="0" fontId="39" fillId="8" borderId="28" xfId="0" applyFont="1" applyFill="1" applyBorder="1" applyAlignment="1">
      <alignment horizontal="left" vertical="center"/>
    </xf>
    <xf numFmtId="0" fontId="36" fillId="2" borderId="27" xfId="0" applyFont="1" applyFill="1" applyBorder="1" applyAlignment="1">
      <alignment horizontal="left" vertical="top" wrapText="1"/>
    </xf>
    <xf numFmtId="0" fontId="37" fillId="2" borderId="0" xfId="0" applyFont="1" applyFill="1" applyAlignment="1">
      <alignment horizontal="left" vertical="top" wrapText="1"/>
    </xf>
    <xf numFmtId="0" fontId="37" fillId="2" borderId="28" xfId="0" applyFont="1" applyFill="1" applyBorder="1" applyAlignment="1">
      <alignment horizontal="left" vertical="top" wrapText="1"/>
    </xf>
    <xf numFmtId="0" fontId="11" fillId="2" borderId="29" xfId="0" applyFont="1" applyFill="1" applyBorder="1" applyAlignment="1">
      <alignment horizontal="left" vertical="top" wrapText="1"/>
    </xf>
    <xf numFmtId="0" fontId="94" fillId="2" borderId="34" xfId="0" applyFont="1" applyFill="1" applyBorder="1" applyAlignment="1">
      <alignment horizontal="left" vertical="top" wrapText="1"/>
    </xf>
    <xf numFmtId="0" fontId="94" fillId="2" borderId="23" xfId="0" applyFont="1" applyFill="1" applyBorder="1" applyAlignment="1">
      <alignment horizontal="left" vertical="top" wrapText="1"/>
    </xf>
    <xf numFmtId="0" fontId="39" fillId="8" borderId="53" xfId="0" applyFont="1" applyFill="1" applyBorder="1" applyAlignment="1">
      <alignment horizontal="left" vertical="center"/>
    </xf>
    <xf numFmtId="0" fontId="39" fillId="8" borderId="52" xfId="0" applyFont="1" applyFill="1" applyBorder="1" applyAlignment="1">
      <alignment horizontal="left" vertical="center"/>
    </xf>
    <xf numFmtId="0" fontId="39" fillId="8" borderId="30" xfId="0" applyFont="1" applyFill="1" applyBorder="1" applyAlignment="1">
      <alignment horizontal="left" vertical="center"/>
    </xf>
    <xf numFmtId="0" fontId="50" fillId="3" borderId="0" xfId="0" applyFont="1" applyFill="1" applyAlignment="1">
      <alignment horizontal="center" vertical="center"/>
    </xf>
    <xf numFmtId="0" fontId="33" fillId="3" borderId="0" xfId="0" applyFont="1" applyFill="1" applyAlignment="1">
      <alignment horizontal="left"/>
    </xf>
    <xf numFmtId="0" fontId="29" fillId="3" borderId="0" xfId="0" applyFont="1" applyFill="1" applyAlignment="1">
      <alignment horizontal="center" vertical="center" wrapText="1"/>
    </xf>
    <xf numFmtId="0" fontId="22" fillId="8" borderId="1" xfId="0" applyFont="1" applyFill="1" applyBorder="1" applyAlignment="1">
      <alignment horizontal="center" vertical="center" wrapText="1"/>
    </xf>
    <xf numFmtId="0" fontId="18" fillId="8" borderId="1" xfId="0" applyFont="1" applyFill="1" applyBorder="1" applyAlignment="1">
      <alignment horizontal="center" vertical="center" wrapText="1"/>
    </xf>
    <xf numFmtId="43" fontId="51" fillId="3" borderId="0" xfId="2" applyFont="1" applyFill="1" applyBorder="1" applyAlignment="1">
      <alignment horizontal="right" vertical="center"/>
    </xf>
    <xf numFmtId="43" fontId="49" fillId="14" borderId="2" xfId="2" applyFont="1" applyFill="1" applyBorder="1" applyAlignment="1">
      <alignment horizontal="right" vertical="center"/>
    </xf>
    <xf numFmtId="43" fontId="49" fillId="14" borderId="4" xfId="2" applyFont="1" applyFill="1" applyBorder="1" applyAlignment="1">
      <alignment horizontal="right" vertical="center"/>
    </xf>
    <xf numFmtId="43" fontId="49" fillId="14" borderId="5" xfId="2" applyFont="1" applyFill="1" applyBorder="1" applyAlignment="1">
      <alignment horizontal="right" vertical="center"/>
    </xf>
    <xf numFmtId="167" fontId="34" fillId="0" borderId="0" xfId="0" applyNumberFormat="1" applyFont="1" applyAlignment="1">
      <alignment horizontal="center" vertical="center" wrapText="1"/>
    </xf>
    <xf numFmtId="0" fontId="22" fillId="8" borderId="2" xfId="0" applyFont="1" applyFill="1" applyBorder="1" applyAlignment="1">
      <alignment horizontal="right" vertical="center"/>
    </xf>
    <xf numFmtId="0" fontId="22" fillId="8" borderId="4" xfId="0" applyFont="1" applyFill="1" applyBorder="1" applyAlignment="1">
      <alignment horizontal="right" vertical="center"/>
    </xf>
    <xf numFmtId="0" fontId="22" fillId="8" borderId="60" xfId="0" applyFont="1" applyFill="1" applyBorder="1" applyAlignment="1">
      <alignment horizontal="right" vertical="center"/>
    </xf>
    <xf numFmtId="0" fontId="52" fillId="16" borderId="0" xfId="0" applyFont="1" applyFill="1" applyAlignment="1">
      <alignment horizontal="center" vertical="center" wrapText="1"/>
    </xf>
    <xf numFmtId="0" fontId="18" fillId="8" borderId="31" xfId="0" applyFont="1" applyFill="1" applyBorder="1" applyAlignment="1">
      <alignment horizontal="center" vertical="center" wrapText="1"/>
    </xf>
    <xf numFmtId="0" fontId="18" fillId="8" borderId="3" xfId="0" applyFont="1" applyFill="1" applyBorder="1" applyAlignment="1">
      <alignment horizontal="center" vertical="center" wrapText="1"/>
    </xf>
    <xf numFmtId="0" fontId="18" fillId="8" borderId="32" xfId="0" applyFont="1" applyFill="1" applyBorder="1" applyAlignment="1">
      <alignment horizontal="center" vertical="center" wrapText="1"/>
    </xf>
    <xf numFmtId="165" fontId="3" fillId="5" borderId="1" xfId="1" applyFont="1" applyFill="1" applyBorder="1" applyAlignment="1" applyProtection="1">
      <alignment horizontal="center" vertical="center" wrapText="1"/>
      <protection locked="0"/>
    </xf>
    <xf numFmtId="0" fontId="2" fillId="5" borderId="2" xfId="0" applyFont="1" applyFill="1" applyBorder="1" applyAlignment="1" applyProtection="1">
      <alignment horizontal="center" vertical="center"/>
      <protection locked="0"/>
    </xf>
    <xf numFmtId="0" fontId="2" fillId="5" borderId="5" xfId="0" applyFont="1" applyFill="1" applyBorder="1" applyAlignment="1" applyProtection="1">
      <alignment horizontal="center" vertical="center"/>
      <protection locked="0"/>
    </xf>
    <xf numFmtId="164" fontId="19" fillId="9" borderId="1" xfId="2" applyNumberFormat="1" applyFont="1" applyFill="1" applyBorder="1" applyAlignment="1">
      <alignment horizontal="center" vertical="center"/>
    </xf>
    <xf numFmtId="0" fontId="24" fillId="9" borderId="2" xfId="0" applyFont="1" applyFill="1" applyBorder="1" applyAlignment="1">
      <alignment horizontal="center" vertical="center"/>
    </xf>
    <xf numFmtId="0" fontId="24" fillId="9" borderId="5" xfId="0" applyFont="1" applyFill="1" applyBorder="1" applyAlignment="1">
      <alignment horizontal="center" vertical="center"/>
    </xf>
    <xf numFmtId="0" fontId="24" fillId="9" borderId="1" xfId="0" applyFont="1" applyFill="1" applyBorder="1" applyAlignment="1">
      <alignment horizontal="center" vertical="center" wrapText="1"/>
    </xf>
    <xf numFmtId="0" fontId="22" fillId="8" borderId="8" xfId="0" applyFont="1" applyFill="1" applyBorder="1" applyAlignment="1">
      <alignment horizontal="center" vertical="center" wrapText="1"/>
    </xf>
    <xf numFmtId="0" fontId="18" fillId="8" borderId="53" xfId="0" applyFont="1" applyFill="1" applyBorder="1" applyAlignment="1">
      <alignment horizontal="center" vertical="center" wrapText="1"/>
    </xf>
    <xf numFmtId="0" fontId="18" fillId="8" borderId="30" xfId="0" applyFont="1" applyFill="1" applyBorder="1" applyAlignment="1">
      <alignment horizontal="center" vertical="center" wrapText="1"/>
    </xf>
    <xf numFmtId="0" fontId="18" fillId="8" borderId="27" xfId="0" applyFont="1" applyFill="1" applyBorder="1" applyAlignment="1">
      <alignment horizontal="center" vertical="center" wrapText="1"/>
    </xf>
    <xf numFmtId="0" fontId="18" fillId="8"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0" fontId="18" fillId="8" borderId="23" xfId="0" applyFont="1" applyFill="1" applyBorder="1" applyAlignment="1">
      <alignment horizontal="center" vertical="center" wrapText="1"/>
    </xf>
    <xf numFmtId="14" fontId="35" fillId="3" borderId="0" xfId="5" applyNumberFormat="1" applyFont="1" applyFill="1" applyBorder="1" applyAlignment="1">
      <alignment horizontal="left" vertical="top"/>
    </xf>
    <xf numFmtId="0" fontId="22" fillId="8" borderId="36" xfId="0" applyFont="1" applyFill="1" applyBorder="1" applyAlignment="1">
      <alignment horizontal="center" vertical="center" wrapText="1"/>
    </xf>
    <xf numFmtId="0" fontId="22" fillId="8" borderId="37" xfId="0" applyFont="1" applyFill="1" applyBorder="1" applyAlignment="1">
      <alignment horizontal="center" vertical="center" wrapText="1"/>
    </xf>
    <xf numFmtId="0" fontId="19" fillId="15" borderId="53" xfId="0" applyFont="1" applyFill="1" applyBorder="1" applyAlignment="1">
      <alignment horizontal="center" vertical="center" wrapText="1"/>
    </xf>
    <xf numFmtId="0" fontId="19" fillId="15" borderId="27" xfId="0" applyFont="1" applyFill="1" applyBorder="1" applyAlignment="1">
      <alignment horizontal="center" vertical="center" wrapText="1"/>
    </xf>
    <xf numFmtId="0" fontId="19" fillId="15" borderId="29" xfId="0" applyFont="1" applyFill="1" applyBorder="1" applyAlignment="1">
      <alignment horizontal="center" vertical="center" wrapText="1"/>
    </xf>
    <xf numFmtId="0" fontId="5" fillId="0" borderId="25" xfId="0" applyFont="1" applyBorder="1" applyAlignment="1">
      <alignment horizontal="center" vertical="center" wrapText="1"/>
    </xf>
    <xf numFmtId="0" fontId="5"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4" xfId="0" applyFont="1" applyBorder="1" applyAlignment="1">
      <alignment horizontal="center" vertical="center" wrapText="1"/>
    </xf>
    <xf numFmtId="0" fontId="19" fillId="5" borderId="25" xfId="0" applyFont="1" applyFill="1" applyBorder="1" applyAlignment="1">
      <alignment horizontal="center" vertical="center" wrapText="1"/>
    </xf>
    <xf numFmtId="0" fontId="19" fillId="5" borderId="24" xfId="0" applyFont="1" applyFill="1" applyBorder="1" applyAlignment="1">
      <alignment horizontal="center" vertical="center" wrapText="1"/>
    </xf>
    <xf numFmtId="0" fontId="5" fillId="23" borderId="25" xfId="0" applyFont="1" applyFill="1" applyBorder="1" applyAlignment="1">
      <alignment horizontal="center" vertical="center" wrapText="1"/>
    </xf>
    <xf numFmtId="0" fontId="5" fillId="23" borderId="24" xfId="0" applyFont="1" applyFill="1" applyBorder="1" applyAlignment="1">
      <alignment horizontal="center" vertical="center" wrapText="1"/>
    </xf>
    <xf numFmtId="175" fontId="29" fillId="0" borderId="25" xfId="2" applyNumberFormat="1" applyFont="1" applyFill="1" applyBorder="1" applyAlignment="1">
      <alignment horizontal="center" vertical="center" wrapText="1"/>
    </xf>
    <xf numFmtId="175" fontId="29" fillId="0" borderId="24" xfId="2" applyNumberFormat="1" applyFont="1" applyFill="1" applyBorder="1" applyAlignment="1">
      <alignment horizontal="center" vertical="center" wrapText="1"/>
    </xf>
    <xf numFmtId="0" fontId="5" fillId="0" borderId="20" xfId="0" applyFont="1" applyBorder="1" applyAlignment="1">
      <alignment horizontal="center" vertical="center" wrapText="1"/>
    </xf>
    <xf numFmtId="0" fontId="73" fillId="21" borderId="1" xfId="0" applyFont="1" applyFill="1" applyBorder="1" applyAlignment="1">
      <alignment horizontal="center" vertical="center"/>
    </xf>
    <xf numFmtId="0" fontId="72" fillId="19" borderId="2" xfId="0" applyFont="1" applyFill="1" applyBorder="1" applyAlignment="1">
      <alignment horizontal="center"/>
    </xf>
    <xf numFmtId="0" fontId="72" fillId="19" borderId="4" xfId="0" applyFont="1" applyFill="1" applyBorder="1" applyAlignment="1">
      <alignment horizontal="center"/>
    </xf>
    <xf numFmtId="0" fontId="72" fillId="19" borderId="5" xfId="0" applyFont="1" applyFill="1" applyBorder="1" applyAlignment="1">
      <alignment horizontal="center"/>
    </xf>
    <xf numFmtId="14" fontId="73" fillId="20" borderId="56" xfId="0" applyNumberFormat="1" applyFont="1" applyFill="1" applyBorder="1" applyAlignment="1">
      <alignment horizontal="center"/>
    </xf>
    <xf numFmtId="0" fontId="73" fillId="20" borderId="57" xfId="0" applyFont="1" applyFill="1" applyBorder="1" applyAlignment="1">
      <alignment horizontal="center"/>
    </xf>
    <xf numFmtId="0" fontId="73" fillId="20" borderId="58" xfId="0" applyFont="1" applyFill="1" applyBorder="1" applyAlignment="1">
      <alignment horizontal="center"/>
    </xf>
    <xf numFmtId="0" fontId="76" fillId="22" borderId="2" xfId="0" applyFont="1" applyFill="1" applyBorder="1" applyAlignment="1">
      <alignment horizontal="center"/>
    </xf>
    <xf numFmtId="0" fontId="76" fillId="22" borderId="4" xfId="0" applyFont="1" applyFill="1" applyBorder="1" applyAlignment="1">
      <alignment horizontal="center"/>
    </xf>
    <xf numFmtId="0" fontId="76" fillId="22" borderId="60" xfId="0" applyFont="1" applyFill="1" applyBorder="1" applyAlignment="1">
      <alignment horizontal="center"/>
    </xf>
    <xf numFmtId="0" fontId="73" fillId="21" borderId="1" xfId="0" applyFont="1" applyFill="1" applyBorder="1" applyAlignment="1">
      <alignment horizontal="center" vertical="center" wrapText="1"/>
    </xf>
    <xf numFmtId="0" fontId="58" fillId="2" borderId="0" xfId="0" applyFont="1" applyFill="1" applyAlignment="1">
      <alignment horizontal="center" vertical="center" wrapText="1"/>
    </xf>
    <xf numFmtId="44" fontId="0" fillId="3" borderId="42" xfId="0" applyNumberFormat="1" applyFill="1" applyBorder="1" applyAlignment="1">
      <alignment horizontal="left" vertical="center"/>
    </xf>
    <xf numFmtId="44" fontId="0" fillId="3" borderId="43" xfId="0" applyNumberFormat="1" applyFill="1" applyBorder="1" applyAlignment="1">
      <alignment horizontal="left" vertical="center"/>
    </xf>
    <xf numFmtId="44" fontId="0" fillId="3" borderId="44" xfId="0" applyNumberFormat="1" applyFill="1" applyBorder="1" applyAlignment="1">
      <alignment horizontal="left"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40" xfId="0" applyBorder="1" applyAlignment="1">
      <alignment horizontal="left" vertical="center"/>
    </xf>
    <xf numFmtId="0" fontId="0" fillId="0" borderId="64" xfId="0" applyBorder="1" applyAlignment="1">
      <alignment horizontal="left" vertical="center"/>
    </xf>
    <xf numFmtId="0" fontId="0" fillId="0" borderId="65" xfId="0" applyBorder="1" applyAlignment="1">
      <alignment horizontal="left" vertical="center"/>
    </xf>
    <xf numFmtId="0" fontId="0" fillId="0" borderId="66" xfId="0" applyBorder="1" applyAlignment="1">
      <alignment horizontal="left" vertical="center"/>
    </xf>
    <xf numFmtId="0" fontId="64" fillId="19" borderId="35" xfId="0" applyFont="1" applyFill="1" applyBorder="1" applyAlignment="1">
      <alignment horizontal="left" vertical="center" wrapText="1"/>
    </xf>
    <xf numFmtId="0" fontId="64" fillId="19" borderId="36" xfId="0" applyFont="1" applyFill="1" applyBorder="1" applyAlignment="1">
      <alignment horizontal="left" vertical="center" wrapText="1"/>
    </xf>
    <xf numFmtId="0" fontId="64" fillId="19" borderId="37" xfId="0" applyFont="1" applyFill="1" applyBorder="1" applyAlignment="1">
      <alignment horizontal="left" vertical="center" wrapText="1"/>
    </xf>
    <xf numFmtId="0" fontId="0" fillId="0" borderId="45" xfId="0" applyBorder="1" applyAlignment="1">
      <alignment horizontal="left" vertical="center"/>
    </xf>
    <xf numFmtId="0" fontId="0" fillId="0" borderId="46" xfId="0" applyBorder="1" applyAlignment="1">
      <alignment horizontal="left" vertical="center"/>
    </xf>
    <xf numFmtId="0" fontId="0" fillId="0" borderId="47" xfId="0" applyBorder="1" applyAlignment="1">
      <alignment horizontal="left" vertical="center"/>
    </xf>
    <xf numFmtId="0" fontId="0" fillId="0" borderId="42" xfId="0" applyBorder="1" applyAlignment="1">
      <alignment horizontal="left" vertical="center"/>
    </xf>
    <xf numFmtId="0" fontId="0" fillId="0" borderId="43" xfId="0" applyBorder="1" applyAlignment="1">
      <alignment horizontal="left" vertical="center"/>
    </xf>
    <xf numFmtId="0" fontId="0" fillId="0" borderId="44" xfId="0" applyBorder="1" applyAlignment="1">
      <alignment horizontal="left" vertical="center"/>
    </xf>
    <xf numFmtId="0" fontId="53" fillId="4" borderId="35" xfId="0" applyFont="1" applyFill="1" applyBorder="1" applyAlignment="1">
      <alignment horizontal="left" vertical="center"/>
    </xf>
    <xf numFmtId="0" fontId="53" fillId="4" borderId="36" xfId="0" applyFont="1" applyFill="1" applyBorder="1" applyAlignment="1">
      <alignment horizontal="left" vertical="center"/>
    </xf>
    <xf numFmtId="0" fontId="53" fillId="4" borderId="63" xfId="0" applyFont="1" applyFill="1" applyBorder="1" applyAlignment="1">
      <alignment horizontal="left" vertical="center"/>
    </xf>
    <xf numFmtId="0" fontId="93" fillId="0" borderId="21" xfId="0" applyFont="1" applyBorder="1" applyAlignment="1">
      <alignment horizontal="center" vertical="center" wrapText="1"/>
    </xf>
    <xf numFmtId="0" fontId="89" fillId="3" borderId="0" xfId="0" applyFont="1" applyFill="1" applyAlignment="1">
      <alignment horizontal="left" vertical="top"/>
    </xf>
    <xf numFmtId="0" fontId="73" fillId="3" borderId="0" xfId="0" applyFont="1" applyFill="1"/>
    <xf numFmtId="175" fontId="90" fillId="3" borderId="0" xfId="2" applyNumberFormat="1" applyFont="1" applyFill="1" applyBorder="1" applyAlignment="1">
      <alignment horizontal="center" vertical="center" wrapText="1"/>
    </xf>
    <xf numFmtId="0" fontId="93" fillId="3" borderId="0" xfId="0" applyFont="1" applyFill="1"/>
    <xf numFmtId="0" fontId="29" fillId="3" borderId="0" xfId="0" applyFont="1" applyFill="1" applyAlignment="1">
      <alignment horizontal="center" vertical="top" wrapText="1"/>
    </xf>
    <xf numFmtId="0" fontId="0" fillId="3" borderId="0" xfId="0" applyFill="1" applyAlignment="1">
      <alignment wrapText="1"/>
    </xf>
    <xf numFmtId="43" fontId="0" fillId="3" borderId="0" xfId="2" applyFont="1" applyFill="1"/>
    <xf numFmtId="175" fontId="29" fillId="3" borderId="0" xfId="2" applyNumberFormat="1" applyFont="1" applyFill="1" applyBorder="1" applyAlignment="1">
      <alignment horizontal="center" vertical="center" wrapText="1"/>
    </xf>
    <xf numFmtId="166" fontId="87" fillId="3" borderId="0" xfId="0" applyNumberFormat="1" applyFont="1" applyFill="1"/>
    <xf numFmtId="164" fontId="87" fillId="3" borderId="0" xfId="0" applyNumberFormat="1" applyFont="1" applyFill="1"/>
    <xf numFmtId="0" fontId="87" fillId="3" borderId="0" xfId="0" applyFont="1" applyFill="1"/>
    <xf numFmtId="0" fontId="26" fillId="3" borderId="0" xfId="0" applyFont="1" applyFill="1" applyAlignment="1">
      <alignment wrapText="1"/>
    </xf>
    <xf numFmtId="43" fontId="26" fillId="3" borderId="0" xfId="2" applyFont="1" applyFill="1" applyAlignment="1">
      <alignment wrapText="1"/>
    </xf>
    <xf numFmtId="0" fontId="27" fillId="3" borderId="0" xfId="0" applyFont="1" applyFill="1"/>
    <xf numFmtId="164" fontId="23" fillId="3" borderId="0" xfId="0" applyNumberFormat="1" applyFont="1" applyFill="1" applyAlignment="1">
      <alignment horizontal="center" vertical="center"/>
    </xf>
    <xf numFmtId="43" fontId="23" fillId="3" borderId="0" xfId="2" applyFont="1" applyFill="1" applyBorder="1" applyAlignment="1">
      <alignment horizontal="center" vertical="center"/>
    </xf>
    <xf numFmtId="10" fontId="23" fillId="3" borderId="0" xfId="4" applyNumberFormat="1" applyFont="1" applyFill="1" applyBorder="1" applyAlignment="1">
      <alignment horizontal="center" vertical="center"/>
    </xf>
    <xf numFmtId="166" fontId="27" fillId="3" borderId="0" xfId="0" applyNumberFormat="1" applyFont="1" applyFill="1"/>
  </cellXfs>
  <cellStyles count="8">
    <cellStyle name="Excel Built-in Normal" xfId="1" xr:uid="{EB5E9981-B898-45EE-91EC-9F019233E503}"/>
    <cellStyle name="Lien hypertexte" xfId="3" builtinId="8"/>
    <cellStyle name="Milliers" xfId="2" builtinId="3"/>
    <cellStyle name="Milliers 2" xfId="7" xr:uid="{99C1DD87-07B1-4CF0-9BEF-FBD574306AD0}"/>
    <cellStyle name="Monétaire" xfId="5" builtinId="4"/>
    <cellStyle name="Normal" xfId="0" builtinId="0"/>
    <cellStyle name="Pourcentage" xfId="4" builtinId="5"/>
    <cellStyle name="Propriétaire" xfId="6" xr:uid="{FE16D18B-8416-4514-9D44-25D786C0D3B8}"/>
  </cellStyles>
  <dxfs count="32">
    <dxf>
      <font>
        <b/>
        <i val="0"/>
      </font>
      <fill>
        <patternFill>
          <bgColor rgb="FFFFC000"/>
        </patternFill>
      </fill>
    </dxf>
    <dxf>
      <fill>
        <patternFill>
          <bgColor rgb="FFFFC000"/>
        </patternFill>
      </fill>
    </dxf>
    <dxf>
      <fill>
        <patternFill>
          <bgColor rgb="FFFFC000"/>
        </patternFill>
      </fill>
    </dxf>
    <dxf>
      <fill>
        <patternFill>
          <bgColor rgb="FFFFFFCC"/>
        </patternFill>
      </fill>
    </dxf>
    <dxf>
      <fill>
        <patternFill>
          <bgColor rgb="FFFFC000"/>
        </patternFill>
      </fill>
    </dxf>
    <dxf>
      <font>
        <b/>
        <i val="0"/>
      </font>
      <fill>
        <patternFill>
          <bgColor rgb="FFFFC000"/>
        </patternFill>
      </fill>
    </dxf>
    <dxf>
      <font>
        <b/>
        <i val="0"/>
      </font>
      <fill>
        <patternFill>
          <bgColor rgb="FFFFC000"/>
        </patternFill>
      </fill>
    </dxf>
    <dxf>
      <fill>
        <patternFill>
          <bgColor rgb="FFFFFFCC"/>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9"/>
        </patternFill>
      </fill>
    </dxf>
    <dxf>
      <font>
        <color rgb="FFFF0000"/>
      </font>
      <fill>
        <patternFill>
          <bgColor theme="7"/>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ont>
        <b/>
        <i val="0"/>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rgb="FFFAD8D2"/>
        </patternFill>
      </fill>
    </dxf>
    <dxf>
      <font>
        <b/>
        <i val="0"/>
        <color rgb="FFFF0000"/>
      </font>
      <fill>
        <patternFill>
          <bgColor rgb="FFFAD8D2"/>
        </patternFill>
      </fill>
    </dxf>
  </dxfs>
  <tableStyles count="0" defaultTableStyle="TableStyleMedium2" defaultPivotStyle="PivotStyleLight16"/>
  <colors>
    <mruColors>
      <color rgb="FFFFED00"/>
      <color rgb="FF000099"/>
      <color rgb="FFFFAB97"/>
      <color rgb="FF000000"/>
      <color rgb="FFFFCB37"/>
      <color rgb="FFFAD8D2"/>
      <color rgb="FFDBD0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du coût prévisionnel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14C-420F-93AC-08EC25EE3BD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14C-420F-93AC-08EC25EE3BD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14C-420F-93AC-08EC25EE3BD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14C-420F-93AC-08EC25EE3BD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14C-420F-93AC-08EC25EE3BD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14C-420F-93AC-08EC25EE3BD6}"/>
              </c:ext>
            </c:extLst>
          </c:dPt>
          <c:dLbls>
            <c:dLbl>
              <c:idx val="5"/>
              <c:layout>
                <c:manualLayout>
                  <c:x val="0.30711831701755771"/>
                  <c:y val="6.9443141669011665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614C-420F-93AC-08EC25EE3BD6}"/>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graphs'!$A$10:$A$15</c:f>
              <c:strCache>
                <c:ptCount val="6"/>
                <c:pt idx="0">
                  <c:v>ÉQUIPE PROJET</c:v>
                </c:pt>
                <c:pt idx="1">
                  <c:v>ÉQUIPE SUPPORT</c:v>
                </c:pt>
                <c:pt idx="2">
                  <c:v>SOUS-TRAITANCE </c:v>
                </c:pt>
                <c:pt idx="3">
                  <c:v>AUTRES DÉPENSES LIEES AU PROJET</c:v>
                </c:pt>
                <c:pt idx="4">
                  <c:v>INVESTISSEMENTS (DONT ÉQUIPEMENTS)
</c:v>
                </c:pt>
                <c:pt idx="5">
                  <c:v>DÉPENSES NON ÉLIGIBLES AU FINANCEMENT DU CCCA-BTP</c:v>
                </c:pt>
              </c:strCache>
            </c:strRef>
          </c:cat>
          <c:val>
            <c:numRef>
              <c:f>'Table de données pour graphs'!$B$10:$B$15</c:f>
              <c:numCache>
                <c:formatCode>_-* #\ ##0\ "€"_-;\-* #\ ##0\ "€"_-;_-* "-"??\ "€"_-;_-@_-</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614C-420F-93AC-08EC25EE3BD6}"/>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des dépenses éligibles</a:t>
            </a:r>
          </a:p>
        </c:rich>
      </c:tx>
      <c:layout>
        <c:manualLayout>
          <c:xMode val="edge"/>
          <c:yMode val="edge"/>
          <c:x val="0.25355815340906013"/>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130-47E2-B3AC-A3A2EBB1CE0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130-47E2-B3AC-A3A2EBB1CE0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130-47E2-B3AC-A3A2EBB1CE0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130-47E2-B3AC-A3A2EBB1CE0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130-47E2-B3AC-A3A2EBB1CE07}"/>
              </c:ext>
            </c:extLst>
          </c:dPt>
          <c:dLbls>
            <c:dLbl>
              <c:idx val="3"/>
              <c:layout>
                <c:manualLayout>
                  <c:x val="2.7501588920540478E-3"/>
                  <c:y val="2.2821031719077772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1130-47E2-B3AC-A3A2EBB1CE07}"/>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graphs'!$A$10:$A$14</c:f>
              <c:strCache>
                <c:ptCount val="5"/>
                <c:pt idx="0">
                  <c:v>ÉQUIPE PROJET</c:v>
                </c:pt>
                <c:pt idx="1">
                  <c:v>ÉQUIPE SUPPORT</c:v>
                </c:pt>
                <c:pt idx="2">
                  <c:v>SOUS-TRAITANCE </c:v>
                </c:pt>
                <c:pt idx="3">
                  <c:v>AUTRES DÉPENSES LIEES AU PROJET</c:v>
                </c:pt>
                <c:pt idx="4">
                  <c:v>INVESTISSEMENTS (DONT ÉQUIPEMENTS)
</c:v>
                </c:pt>
              </c:strCache>
            </c:strRef>
          </c:cat>
          <c:val>
            <c:numRef>
              <c:f>'Table de données pour graphs'!$C$10:$C$14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A-1130-47E2-B3AC-A3A2EBB1CE07}"/>
            </c:ext>
          </c:extLst>
        </c:ser>
        <c:dLbls>
          <c:showLegendKey val="0"/>
          <c:showVal val="0"/>
          <c:showCatName val="0"/>
          <c:showSerName val="0"/>
          <c:showPercent val="0"/>
          <c:showBubbleSize val="0"/>
          <c:showLeaderLines val="1"/>
        </c:dLbls>
        <c:firstSliceAng val="111"/>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Répartition de la subvention CCCA-BTP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809-4A75-8DC5-4E435D27C9E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809-4A75-8DC5-4E435D27C9E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809-4A75-8DC5-4E435D27C9E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809-4A75-8DC5-4E435D27C9E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809-4A75-8DC5-4E435D27C9EA}"/>
              </c:ext>
            </c:extLst>
          </c:dPt>
          <c:dLbls>
            <c:dLbl>
              <c:idx val="0"/>
              <c:tx>
                <c:rich>
                  <a:bodyPr/>
                  <a:lstStyle/>
                  <a:p>
                    <a:r>
                      <a:rPr lang="en-US" baseline="0"/>
                      <a:t>FRAIS DE PERSONNEL</a:t>
                    </a:r>
                    <a:br>
                      <a:rPr lang="en-US" baseline="0"/>
                    </a:br>
                    <a:fld id="{D616FFBC-FB61-4416-8358-A5C8C08C5D9C}" type="VALUE">
                      <a:rPr lang="en-US" baseline="0"/>
                      <a:pPr/>
                      <a:t>[VALEUR]</a:t>
                    </a:fld>
                    <a:endParaRPr lang="en-US" baseline="0"/>
                  </a:p>
                </c:rich>
              </c:tx>
              <c:dLblPos val="bestFit"/>
              <c:showLegendKey val="0"/>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A809-4A75-8DC5-4E435D27C9EA}"/>
                </c:ext>
              </c:extLst>
            </c:dLbl>
            <c:dLbl>
              <c:idx val="1"/>
              <c:delete val="1"/>
              <c:extLst>
                <c:ext xmlns:c15="http://schemas.microsoft.com/office/drawing/2012/chart" uri="{CE6537A1-D6FC-4f65-9D91-7224C49458BB}"/>
                <c:ext xmlns:c16="http://schemas.microsoft.com/office/drawing/2014/chart" uri="{C3380CC4-5D6E-409C-BE32-E72D297353CC}">
                  <c16:uniqueId val="{00000003-A809-4A75-8DC5-4E435D27C9EA}"/>
                </c:ext>
              </c:extLst>
            </c:dLbl>
            <c:dLbl>
              <c:idx val="3"/>
              <c:layout>
                <c:manualLayout>
                  <c:x val="3.3279999440965886E-2"/>
                  <c:y val="0.28689028642773368"/>
                </c:manualLayout>
              </c:layout>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5375999573736491"/>
                      <c:h val="0.21516771482080024"/>
                    </c:manualLayout>
                  </c15:layout>
                </c:ext>
                <c:ext xmlns:c16="http://schemas.microsoft.com/office/drawing/2014/chart" uri="{C3380CC4-5D6E-409C-BE32-E72D297353CC}">
                  <c16:uniqueId val="{00000007-A809-4A75-8DC5-4E435D27C9EA}"/>
                </c:ext>
              </c:extLst>
            </c:dLbl>
            <c:dLbl>
              <c:idx val="4"/>
              <c:layout>
                <c:manualLayout>
                  <c:x val="4.8025725177520504E-2"/>
                  <c:y val="6.554085864853551E-2"/>
                </c:manualLayout>
              </c:layout>
              <c:numFmt formatCode="#,##0\ &quot;€&quot;" sourceLinked="0"/>
              <c:spPr>
                <a:noFill/>
                <a:ln>
                  <a:noFill/>
                </a:ln>
                <a:effectLst/>
              </c:spPr>
              <c:txPr>
                <a:bodyPr rot="0" spcFirstLastPara="1" vertOverflow="ellipsis" vert="horz" wrap="square" lIns="38100" tIns="19050" rIns="38100" bIns="19050" anchor="ctr" anchorCtr="1">
                  <a:no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8654079518671627"/>
                      <c:h val="0.29110274372676248"/>
                    </c:manualLayout>
                  </c15:layout>
                </c:ext>
                <c:ext xmlns:c16="http://schemas.microsoft.com/office/drawing/2014/chart" uri="{C3380CC4-5D6E-409C-BE32-E72D297353CC}">
                  <c16:uniqueId val="{00000009-A809-4A75-8DC5-4E435D27C9EA}"/>
                </c:ext>
              </c:extLst>
            </c:dLbl>
            <c:numFmt formatCode="#,##0\ &quot;€&quot;" sourceLinked="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graphs'!$A$10:$A$14</c:f>
              <c:strCache>
                <c:ptCount val="5"/>
                <c:pt idx="0">
                  <c:v>ÉQUIPE PROJET</c:v>
                </c:pt>
                <c:pt idx="1">
                  <c:v>ÉQUIPE SUPPORT</c:v>
                </c:pt>
                <c:pt idx="2">
                  <c:v>SOUS-TRAITANCE </c:v>
                </c:pt>
                <c:pt idx="3">
                  <c:v>AUTRES DÉPENSES LIEES AU PROJET</c:v>
                </c:pt>
                <c:pt idx="4">
                  <c:v>INVESTISSEMENTS (DONT ÉQUIPEMENTS)
</c:v>
                </c:pt>
              </c:strCache>
            </c:strRef>
          </c:cat>
          <c:val>
            <c:numRef>
              <c:f>'Table de données pour graphs'!$D$10:$D$14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A-A809-4A75-8DC5-4E435D27C9EA}"/>
            </c:ext>
          </c:extLst>
        </c:ser>
        <c:dLbls>
          <c:dLblPos val="bestFit"/>
          <c:showLegendKey val="0"/>
          <c:showVal val="1"/>
          <c:showCatName val="0"/>
          <c:showSerName val="0"/>
          <c:showPercent val="0"/>
          <c:showBubbleSize val="0"/>
          <c:showLeaderLines val="1"/>
        </c:dLbls>
        <c:firstSliceAng val="104"/>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du financement du projet</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991-4BF7-81A0-A99C9129407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991-4BF7-81A0-A99C9129407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991-4BF7-81A0-A99C9129407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991-4BF7-81A0-A99C9129407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991-4BF7-81A0-A99C9129407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F991-4BF7-81A0-A99C9129407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F666-41B3-B3A5-72576EF7C461}"/>
              </c:ext>
            </c:extLst>
          </c:dPt>
          <c:dLbls>
            <c:dLbl>
              <c:idx val="0"/>
              <c:layout>
                <c:manualLayout>
                  <c:x val="3.2973605794303938E-2"/>
                  <c:y val="-0.53443073016409082"/>
                </c:manualLayout>
              </c:layout>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30251747812595076"/>
                      <c:h val="0.26268370936581992"/>
                    </c:manualLayout>
                  </c15:layout>
                </c:ext>
                <c:ext xmlns:c16="http://schemas.microsoft.com/office/drawing/2014/chart" uri="{C3380CC4-5D6E-409C-BE32-E72D297353CC}">
                  <c16:uniqueId val="{00000001-F991-4BF7-81A0-A99C91294070}"/>
                </c:ext>
              </c:extLst>
            </c:dLbl>
            <c:dLbl>
              <c:idx val="1"/>
              <c:layout>
                <c:manualLayout>
                  <c:x val="-0.19044316384229695"/>
                  <c:y val="0.15734283621939021"/>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F991-4BF7-81A0-A99C91294070}"/>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graphs'!$A$18:$A$24</c:f>
              <c:strCache>
                <c:ptCount val="7"/>
                <c:pt idx="0">
                  <c:v>SUBVENTION CCCA-BTP DEMANDÉE SUR LES DÉPENSES ÉLIGIBLES</c:v>
                </c:pt>
                <c:pt idx="1">
                  <c:v>RESTE À CHARGE DU PORTEUR (AUTOFINANCEMENT ET EMPRUNT)</c:v>
                </c:pt>
                <c:pt idx="2">
                  <c:v>CO-FINANCEMENT RÉGION</c:v>
                </c:pt>
                <c:pt idx="3">
                  <c:v>AUTRE CO-FINANCEMENT (ORGANISME À PRÉCISER)</c:v>
                </c:pt>
                <c:pt idx="4">
                  <c:v>AUTRE CO-FINANCEMENT (ORGANISME À PRÉCISER)</c:v>
                </c:pt>
                <c:pt idx="5">
                  <c:v>AUTRE CO-FINANCEMENT (ORGANISME À PRÉCISER)</c:v>
                </c:pt>
                <c:pt idx="6">
                  <c:v>AUTRE CO-FINANCEMENT (ORGANISME À PRÉCISER)</c:v>
                </c:pt>
              </c:strCache>
            </c:strRef>
          </c:cat>
          <c:val>
            <c:numRef>
              <c:f>'Table de données pour graphs'!$B$18:$B$24</c:f>
              <c:numCache>
                <c:formatCode>_-* #\ ##0\ "€"_-;\-* #\ ##0\ "€"_-;_-* "-"??\ "€"_-;_-@_-</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C-F991-4BF7-81A0-A99C91294070}"/>
            </c:ext>
          </c:extLst>
        </c:ser>
        <c:dLbls>
          <c:dLblPos val="bestFit"/>
          <c:showLegendKey val="0"/>
          <c:showVal val="1"/>
          <c:showCatName val="0"/>
          <c:showSerName val="0"/>
          <c:showPercent val="0"/>
          <c:showBubbleSize val="0"/>
          <c:showLeaderLines val="1"/>
        </c:dLbls>
        <c:firstSliceAng val="116"/>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du coût prévisionnel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888-4922-BE09-E9CBB4C99F7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888-4922-BE09-E9CBB4C99F7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888-4922-BE09-E9CBB4C99F7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888-4922-BE09-E9CBB4C99F7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888-4922-BE09-E9CBB4C99F7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A-6B86-4FE8-8F00-5FD07CA5335E}"/>
              </c:ext>
            </c:extLst>
          </c:dPt>
          <c:dLbls>
            <c:dLbl>
              <c:idx val="5"/>
              <c:layout>
                <c:manualLayout>
                  <c:x val="0.30711831701755771"/>
                  <c:y val="6.9443141669011665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A-6B86-4FE8-8F00-5FD07CA5335E}"/>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graphs'!$A$10:$A$15</c:f>
              <c:strCache>
                <c:ptCount val="6"/>
                <c:pt idx="0">
                  <c:v>ÉQUIPE PROJET</c:v>
                </c:pt>
                <c:pt idx="1">
                  <c:v>ÉQUIPE SUPPORT</c:v>
                </c:pt>
                <c:pt idx="2">
                  <c:v>SOUS-TRAITANCE </c:v>
                </c:pt>
                <c:pt idx="3">
                  <c:v>AUTRES DÉPENSES LIEES AU PROJET</c:v>
                </c:pt>
                <c:pt idx="4">
                  <c:v>INVESTISSEMENTS (DONT ÉQUIPEMENTS)
</c:v>
                </c:pt>
                <c:pt idx="5">
                  <c:v>DÉPENSES NON ÉLIGIBLES AU FINANCEMENT DU CCCA-BTP</c:v>
                </c:pt>
              </c:strCache>
            </c:strRef>
          </c:cat>
          <c:val>
            <c:numRef>
              <c:f>'Table de données pour graphs'!$B$10:$B$15</c:f>
              <c:numCache>
                <c:formatCode>_-* #\ ##0\ "€"_-;\-* #\ ##0\ "€"_-;_-* "-"??\ "€"_-;_-@_-</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A-6888-4922-BE09-E9CBB4C99F76}"/>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des dépenses éligibles</a:t>
            </a:r>
          </a:p>
        </c:rich>
      </c:tx>
      <c:layout>
        <c:manualLayout>
          <c:xMode val="edge"/>
          <c:yMode val="edge"/>
          <c:x val="0.25355815340906013"/>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DCB-4EE8-B33C-31E99CD6BAF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DCB-4EE8-B33C-31E99CD6BAF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DCB-4EE8-B33C-31E99CD6BAF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DCB-4EE8-B33C-31E99CD6BAF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DCB-4EE8-B33C-31E99CD6BAFD}"/>
              </c:ext>
            </c:extLst>
          </c:dPt>
          <c:dLbls>
            <c:dLbl>
              <c:idx val="3"/>
              <c:layout>
                <c:manualLayout>
                  <c:x val="2.7501588920540478E-3"/>
                  <c:y val="2.2821031719077772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5DCB-4EE8-B33C-31E99CD6BAFD}"/>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graphs'!$A$10:$A$14</c:f>
              <c:strCache>
                <c:ptCount val="5"/>
                <c:pt idx="0">
                  <c:v>ÉQUIPE PROJET</c:v>
                </c:pt>
                <c:pt idx="1">
                  <c:v>ÉQUIPE SUPPORT</c:v>
                </c:pt>
                <c:pt idx="2">
                  <c:v>SOUS-TRAITANCE </c:v>
                </c:pt>
                <c:pt idx="3">
                  <c:v>AUTRES DÉPENSES LIEES AU PROJET</c:v>
                </c:pt>
                <c:pt idx="4">
                  <c:v>INVESTISSEMENTS (DONT ÉQUIPEMENTS)
</c:v>
                </c:pt>
              </c:strCache>
            </c:strRef>
          </c:cat>
          <c:val>
            <c:numRef>
              <c:f>'Table de données pour graphs'!$C$10:$C$14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A-5DCB-4EE8-B33C-31E99CD6BAFD}"/>
            </c:ext>
          </c:extLst>
        </c:ser>
        <c:dLbls>
          <c:showLegendKey val="0"/>
          <c:showVal val="0"/>
          <c:showCatName val="0"/>
          <c:showSerName val="0"/>
          <c:showPercent val="0"/>
          <c:showBubbleSize val="0"/>
          <c:showLeaderLines val="1"/>
        </c:dLbls>
        <c:firstSliceAng val="111"/>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de la subvention CCCA-BTP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192-481C-B28C-208B4230027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192-481C-B28C-208B4230027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192-481C-B28C-208B4230027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192-481C-B28C-208B4230027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192-481C-B28C-208B4230027C}"/>
              </c:ext>
            </c:extLst>
          </c:dPt>
          <c:dLbls>
            <c:dLbl>
              <c:idx val="0"/>
              <c:tx>
                <c:rich>
                  <a:bodyPr/>
                  <a:lstStyle/>
                  <a:p>
                    <a:r>
                      <a:rPr lang="en-US" baseline="0"/>
                      <a:t>FRAIS DE PERSONNEL</a:t>
                    </a:r>
                    <a:br>
                      <a:rPr lang="en-US" baseline="0"/>
                    </a:br>
                    <a:fld id="{D616FFBC-FB61-4416-8358-A5C8C08C5D9C}" type="VALUE">
                      <a:rPr lang="en-US" baseline="0"/>
                      <a:pPr/>
                      <a:t>[VALEUR]</a:t>
                    </a:fld>
                    <a:endParaRPr lang="en-US" baseline="0"/>
                  </a:p>
                </c:rich>
              </c:tx>
              <c:dLblPos val="bestFit"/>
              <c:showLegendKey val="0"/>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D192-481C-B28C-208B4230027C}"/>
                </c:ext>
              </c:extLst>
            </c:dLbl>
            <c:dLbl>
              <c:idx val="1"/>
              <c:delete val="1"/>
              <c:extLst>
                <c:ext xmlns:c15="http://schemas.microsoft.com/office/drawing/2012/chart" uri="{CE6537A1-D6FC-4f65-9D91-7224C49458BB}"/>
                <c:ext xmlns:c16="http://schemas.microsoft.com/office/drawing/2014/chart" uri="{C3380CC4-5D6E-409C-BE32-E72D297353CC}">
                  <c16:uniqueId val="{00000003-D192-481C-B28C-208B4230027C}"/>
                </c:ext>
              </c:extLst>
            </c:dLbl>
            <c:dLbl>
              <c:idx val="3"/>
              <c:layout>
                <c:manualLayout>
                  <c:x val="3.3279999440965886E-2"/>
                  <c:y val="0.28689028642773368"/>
                </c:manualLayout>
              </c:layout>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5375999573736491"/>
                      <c:h val="0.21516771482080024"/>
                    </c:manualLayout>
                  </c15:layout>
                </c:ext>
                <c:ext xmlns:c16="http://schemas.microsoft.com/office/drawing/2014/chart" uri="{C3380CC4-5D6E-409C-BE32-E72D297353CC}">
                  <c16:uniqueId val="{00000007-D192-481C-B28C-208B4230027C}"/>
                </c:ext>
              </c:extLst>
            </c:dLbl>
            <c:dLbl>
              <c:idx val="4"/>
              <c:layout>
                <c:manualLayout>
                  <c:x val="4.8025725177520504E-2"/>
                  <c:y val="6.554085864853551E-2"/>
                </c:manualLayout>
              </c:layout>
              <c:numFmt formatCode="#,##0\ &quot;€&quot;" sourceLinked="0"/>
              <c:spPr>
                <a:noFill/>
                <a:ln>
                  <a:noFill/>
                </a:ln>
                <a:effectLst/>
              </c:spPr>
              <c:txPr>
                <a:bodyPr rot="0" spcFirstLastPara="1" vertOverflow="ellipsis" vert="horz" wrap="square" lIns="38100" tIns="19050" rIns="38100" bIns="19050" anchor="ctr" anchorCtr="1">
                  <a:no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8654079518671627"/>
                      <c:h val="0.29110274372676248"/>
                    </c:manualLayout>
                  </c15:layout>
                </c:ext>
                <c:ext xmlns:c16="http://schemas.microsoft.com/office/drawing/2014/chart" uri="{C3380CC4-5D6E-409C-BE32-E72D297353CC}">
                  <c16:uniqueId val="{00000009-D192-481C-B28C-208B4230027C}"/>
                </c:ext>
              </c:extLst>
            </c:dLbl>
            <c:numFmt formatCode="#,##0\ &quot;€&quot;" sourceLinked="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graphs'!$A$10:$A$14</c:f>
              <c:strCache>
                <c:ptCount val="5"/>
                <c:pt idx="0">
                  <c:v>ÉQUIPE PROJET</c:v>
                </c:pt>
                <c:pt idx="1">
                  <c:v>ÉQUIPE SUPPORT</c:v>
                </c:pt>
                <c:pt idx="2">
                  <c:v>SOUS-TRAITANCE </c:v>
                </c:pt>
                <c:pt idx="3">
                  <c:v>AUTRES DÉPENSES LIEES AU PROJET</c:v>
                </c:pt>
                <c:pt idx="4">
                  <c:v>INVESTISSEMENTS (DONT ÉQUIPEMENTS)
</c:v>
                </c:pt>
              </c:strCache>
            </c:strRef>
          </c:cat>
          <c:val>
            <c:numRef>
              <c:f>'Table de données pour graphs'!$D$10:$D$14</c:f>
              <c:numCache>
                <c:formatCode>_-* #\ ##0\ "€"_-;\-* #\ ##0\ "€"_-;_-* "-"??\ "€"_-;_-@_-</c:formatCode>
                <c:ptCount val="5"/>
                <c:pt idx="0">
                  <c:v>0</c:v>
                </c:pt>
                <c:pt idx="1">
                  <c:v>0</c:v>
                </c:pt>
                <c:pt idx="2">
                  <c:v>0</c:v>
                </c:pt>
                <c:pt idx="3">
                  <c:v>0</c:v>
                </c:pt>
                <c:pt idx="4">
                  <c:v>0</c:v>
                </c:pt>
              </c:numCache>
            </c:numRef>
          </c:val>
          <c:extLst>
            <c:ext xmlns:c16="http://schemas.microsoft.com/office/drawing/2014/chart" uri="{C3380CC4-5D6E-409C-BE32-E72D297353CC}">
              <c16:uniqueId val="{0000000A-D192-481C-B28C-208B4230027C}"/>
            </c:ext>
          </c:extLst>
        </c:ser>
        <c:dLbls>
          <c:dLblPos val="bestFit"/>
          <c:showLegendKey val="0"/>
          <c:showVal val="1"/>
          <c:showCatName val="0"/>
          <c:showSerName val="0"/>
          <c:showPercent val="0"/>
          <c:showBubbleSize val="0"/>
          <c:showLeaderLines val="1"/>
        </c:dLbls>
        <c:firstSliceAng val="104"/>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du financement du projet</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356-4C01-8682-BFC9F053743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356-4C01-8682-BFC9F053743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356-4C01-8682-BFC9F053743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356-4C01-8682-BFC9F053743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356-4C01-8682-BFC9F0537431}"/>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5356-4C01-8682-BFC9F0537431}"/>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F4EB-42E5-8255-C45C6EE39BB6}"/>
              </c:ext>
            </c:extLst>
          </c:dPt>
          <c:dLbls>
            <c:dLbl>
              <c:idx val="0"/>
              <c:layout>
                <c:manualLayout>
                  <c:x val="3.2973605794303938E-2"/>
                  <c:y val="-0.53443073016409082"/>
                </c:manualLayout>
              </c:layout>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30251747812595076"/>
                      <c:h val="0.26268370936581992"/>
                    </c:manualLayout>
                  </c15:layout>
                </c:ext>
                <c:ext xmlns:c16="http://schemas.microsoft.com/office/drawing/2014/chart" uri="{C3380CC4-5D6E-409C-BE32-E72D297353CC}">
                  <c16:uniqueId val="{00000001-5356-4C01-8682-BFC9F0537431}"/>
                </c:ext>
              </c:extLst>
            </c:dLbl>
            <c:dLbl>
              <c:idx val="1"/>
              <c:layout>
                <c:manualLayout>
                  <c:x val="-0.19044316384229695"/>
                  <c:y val="0.15734283621939021"/>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5356-4C01-8682-BFC9F0537431}"/>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graphs'!$A$18:$A$24</c:f>
              <c:strCache>
                <c:ptCount val="7"/>
                <c:pt idx="0">
                  <c:v>SUBVENTION CCCA-BTP DEMANDÉE SUR LES DÉPENSES ÉLIGIBLES</c:v>
                </c:pt>
                <c:pt idx="1">
                  <c:v>RESTE À CHARGE DU PORTEUR (AUTOFINANCEMENT ET EMPRUNT)</c:v>
                </c:pt>
                <c:pt idx="2">
                  <c:v>CO-FINANCEMENT RÉGION</c:v>
                </c:pt>
                <c:pt idx="3">
                  <c:v>AUTRE CO-FINANCEMENT (ORGANISME À PRÉCISER)</c:v>
                </c:pt>
                <c:pt idx="4">
                  <c:v>AUTRE CO-FINANCEMENT (ORGANISME À PRÉCISER)</c:v>
                </c:pt>
                <c:pt idx="5">
                  <c:v>AUTRE CO-FINANCEMENT (ORGANISME À PRÉCISER)</c:v>
                </c:pt>
                <c:pt idx="6">
                  <c:v>AUTRE CO-FINANCEMENT (ORGANISME À PRÉCISER)</c:v>
                </c:pt>
              </c:strCache>
            </c:strRef>
          </c:cat>
          <c:val>
            <c:numRef>
              <c:f>'Table de données pour graphs'!$B$18:$B$24</c:f>
              <c:numCache>
                <c:formatCode>_-* #\ ##0\ "€"_-;\-* #\ ##0\ "€"_-;_-* "-"??\ "€"_-;_-@_-</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0-5356-4C01-8682-BFC9F0537431}"/>
            </c:ext>
          </c:extLst>
        </c:ser>
        <c:dLbls>
          <c:dLblPos val="bestFit"/>
          <c:showLegendKey val="0"/>
          <c:showVal val="1"/>
          <c:showCatName val="0"/>
          <c:showSerName val="0"/>
          <c:showPercent val="0"/>
          <c:showBubbleSize val="0"/>
          <c:showLeaderLines val="1"/>
        </c:dLbls>
        <c:firstSliceAng val="116"/>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4.jpeg"/><Relationship Id="rId1" Type="http://schemas.openxmlformats.org/officeDocument/2006/relationships/image" Target="../media/image1.png"/><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326397</xdr:colOff>
      <xdr:row>1</xdr:row>
      <xdr:rowOff>0</xdr:rowOff>
    </xdr:from>
    <xdr:to>
      <xdr:col>1</xdr:col>
      <xdr:colOff>1608137</xdr:colOff>
      <xdr:row>2</xdr:row>
      <xdr:rowOff>617537</xdr:rowOff>
    </xdr:to>
    <xdr:pic>
      <xdr:nvPicPr>
        <xdr:cNvPr id="2" name="Image 1">
          <a:extLst>
            <a:ext uri="{FF2B5EF4-FFF2-40B4-BE49-F238E27FC236}">
              <a16:creationId xmlns:a16="http://schemas.microsoft.com/office/drawing/2014/main" id="{342C32B8-FD8C-4600-9A53-9873D0F94139}"/>
            </a:ext>
          </a:extLst>
        </xdr:cNvPr>
        <xdr:cNvPicPr>
          <a:picLocks noChangeAspect="1"/>
        </xdr:cNvPicPr>
      </xdr:nvPicPr>
      <xdr:blipFill rotWithShape="1">
        <a:blip xmlns:r="http://schemas.openxmlformats.org/officeDocument/2006/relationships" r:embed="rId1"/>
        <a:srcRect t="-1" r="33987" b="-4424"/>
        <a:stretch/>
      </xdr:blipFill>
      <xdr:spPr>
        <a:xfrm>
          <a:off x="326397" y="96838"/>
          <a:ext cx="1640515" cy="976312"/>
        </a:xfrm>
        <a:prstGeom prst="rect">
          <a:avLst/>
        </a:prstGeom>
      </xdr:spPr>
    </xdr:pic>
    <xdr:clientData/>
  </xdr:twoCellAnchor>
  <xdr:twoCellAnchor editAs="oneCell">
    <xdr:from>
      <xdr:col>1</xdr:col>
      <xdr:colOff>1830895</xdr:colOff>
      <xdr:row>1</xdr:row>
      <xdr:rowOff>0</xdr:rowOff>
    </xdr:from>
    <xdr:to>
      <xdr:col>2</xdr:col>
      <xdr:colOff>352652</xdr:colOff>
      <xdr:row>1</xdr:row>
      <xdr:rowOff>220124</xdr:rowOff>
    </xdr:to>
    <xdr:pic>
      <xdr:nvPicPr>
        <xdr:cNvPr id="4" name="Image 3">
          <a:extLst>
            <a:ext uri="{FF2B5EF4-FFF2-40B4-BE49-F238E27FC236}">
              <a16:creationId xmlns:a16="http://schemas.microsoft.com/office/drawing/2014/main" id="{8E8EEE73-EFCB-4A62-8ACF-CA5F9BE965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92845" y="339665"/>
          <a:ext cx="1163357" cy="22012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505353</xdr:colOff>
      <xdr:row>3</xdr:row>
      <xdr:rowOff>137583</xdr:rowOff>
    </xdr:from>
    <xdr:to>
      <xdr:col>3</xdr:col>
      <xdr:colOff>1733486</xdr:colOff>
      <xdr:row>6</xdr:row>
      <xdr:rowOff>174344</xdr:rowOff>
    </xdr:to>
    <xdr:pic>
      <xdr:nvPicPr>
        <xdr:cNvPr id="2" name="Image 1">
          <a:extLst>
            <a:ext uri="{FF2B5EF4-FFF2-40B4-BE49-F238E27FC236}">
              <a16:creationId xmlns:a16="http://schemas.microsoft.com/office/drawing/2014/main" id="{7DCDECFD-EEEE-4E98-A863-5042DA322529}"/>
            </a:ext>
          </a:extLst>
        </xdr:cNvPr>
        <xdr:cNvPicPr>
          <a:picLocks noChangeAspect="1"/>
        </xdr:cNvPicPr>
      </xdr:nvPicPr>
      <xdr:blipFill rotWithShape="1">
        <a:blip xmlns:r="http://schemas.openxmlformats.org/officeDocument/2006/relationships" r:embed="rId1"/>
        <a:srcRect r="42601" b="7676"/>
        <a:stretch/>
      </xdr:blipFill>
      <xdr:spPr>
        <a:xfrm>
          <a:off x="5940953" y="569383"/>
          <a:ext cx="1228133" cy="684461"/>
        </a:xfrm>
        <a:prstGeom prst="rect">
          <a:avLst/>
        </a:prstGeom>
      </xdr:spPr>
    </xdr:pic>
    <xdr:clientData/>
  </xdr:twoCellAnchor>
  <xdr:twoCellAnchor editAs="oneCell">
    <xdr:from>
      <xdr:col>3</xdr:col>
      <xdr:colOff>1837276</xdr:colOff>
      <xdr:row>5</xdr:row>
      <xdr:rowOff>9980</xdr:rowOff>
    </xdr:from>
    <xdr:to>
      <xdr:col>4</xdr:col>
      <xdr:colOff>963362</xdr:colOff>
      <xdr:row>5</xdr:row>
      <xdr:rowOff>198681</xdr:rowOff>
    </xdr:to>
    <xdr:pic>
      <xdr:nvPicPr>
        <xdr:cNvPr id="3" name="Image 2">
          <a:extLst>
            <a:ext uri="{FF2B5EF4-FFF2-40B4-BE49-F238E27FC236}">
              <a16:creationId xmlns:a16="http://schemas.microsoft.com/office/drawing/2014/main" id="{1FE38340-CE7C-4AE5-A68D-0D5D81AFCD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72876" y="873580"/>
          <a:ext cx="1116810" cy="19187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1450628</xdr:colOff>
      <xdr:row>6</xdr:row>
      <xdr:rowOff>19572</xdr:rowOff>
    </xdr:to>
    <xdr:pic>
      <xdr:nvPicPr>
        <xdr:cNvPr id="2" name="Image 1">
          <a:extLst>
            <a:ext uri="{FF2B5EF4-FFF2-40B4-BE49-F238E27FC236}">
              <a16:creationId xmlns:a16="http://schemas.microsoft.com/office/drawing/2014/main" id="{0CDB125D-E9B1-4B00-8414-5F45421BCA20}"/>
            </a:ext>
          </a:extLst>
        </xdr:cNvPr>
        <xdr:cNvPicPr>
          <a:picLocks noChangeAspect="1"/>
        </xdr:cNvPicPr>
      </xdr:nvPicPr>
      <xdr:blipFill rotWithShape="1">
        <a:blip xmlns:r="http://schemas.openxmlformats.org/officeDocument/2006/relationships" r:embed="rId1"/>
        <a:srcRect r="37688" b="-258"/>
        <a:stretch/>
      </xdr:blipFill>
      <xdr:spPr>
        <a:xfrm>
          <a:off x="0" y="0"/>
          <a:ext cx="1450628" cy="933972"/>
        </a:xfrm>
        <a:prstGeom prst="rect">
          <a:avLst/>
        </a:prstGeom>
      </xdr:spPr>
    </xdr:pic>
    <xdr:clientData/>
  </xdr:twoCellAnchor>
  <xdr:twoCellAnchor editAs="oneCell">
    <xdr:from>
      <xdr:col>0</xdr:col>
      <xdr:colOff>1709617</xdr:colOff>
      <xdr:row>2</xdr:row>
      <xdr:rowOff>34891</xdr:rowOff>
    </xdr:from>
    <xdr:to>
      <xdr:col>0</xdr:col>
      <xdr:colOff>2924367</xdr:colOff>
      <xdr:row>3</xdr:row>
      <xdr:rowOff>59340</xdr:rowOff>
    </xdr:to>
    <xdr:pic>
      <xdr:nvPicPr>
        <xdr:cNvPr id="3" name="Image 2">
          <a:extLst>
            <a:ext uri="{FF2B5EF4-FFF2-40B4-BE49-F238E27FC236}">
              <a16:creationId xmlns:a16="http://schemas.microsoft.com/office/drawing/2014/main" id="{39ACB634-C518-4DCD-BDB1-ED69704F37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06442" y="165066"/>
          <a:ext cx="1216193" cy="208599"/>
        </a:xfrm>
        <a:prstGeom prst="rect">
          <a:avLst/>
        </a:prstGeom>
        <a:noFill/>
        <a:ln>
          <a:noFill/>
        </a:ln>
      </xdr:spPr>
    </xdr:pic>
    <xdr:clientData/>
  </xdr:twoCellAnchor>
  <xdr:twoCellAnchor>
    <xdr:from>
      <xdr:col>2</xdr:col>
      <xdr:colOff>1456869</xdr:colOff>
      <xdr:row>40</xdr:row>
      <xdr:rowOff>172584</xdr:rowOff>
    </xdr:from>
    <xdr:to>
      <xdr:col>6</xdr:col>
      <xdr:colOff>592547</xdr:colOff>
      <xdr:row>61</xdr:row>
      <xdr:rowOff>162338</xdr:rowOff>
    </xdr:to>
    <xdr:graphicFrame macro="">
      <xdr:nvGraphicFramePr>
        <xdr:cNvPr id="7" name="Graphique 6">
          <a:extLst>
            <a:ext uri="{FF2B5EF4-FFF2-40B4-BE49-F238E27FC236}">
              <a16:creationId xmlns:a16="http://schemas.microsoft.com/office/drawing/2014/main" id="{AC31E7A8-2234-488F-9967-FB788B85D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45357</xdr:colOff>
      <xdr:row>39</xdr:row>
      <xdr:rowOff>145144</xdr:rowOff>
    </xdr:from>
    <xdr:to>
      <xdr:col>10</xdr:col>
      <xdr:colOff>541750</xdr:colOff>
      <xdr:row>60</xdr:row>
      <xdr:rowOff>63687</xdr:rowOff>
    </xdr:to>
    <xdr:graphicFrame macro="">
      <xdr:nvGraphicFramePr>
        <xdr:cNvPr id="8" name="Graphique 2">
          <a:extLst>
            <a:ext uri="{FF2B5EF4-FFF2-40B4-BE49-F238E27FC236}">
              <a16:creationId xmlns:a16="http://schemas.microsoft.com/office/drawing/2014/main" id="{439C4F85-C4BD-451D-8E8C-9E54E2E216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974725</xdr:colOff>
      <xdr:row>65</xdr:row>
      <xdr:rowOff>22225</xdr:rowOff>
    </xdr:from>
    <xdr:to>
      <xdr:col>6</xdr:col>
      <xdr:colOff>107228</xdr:colOff>
      <xdr:row>89</xdr:row>
      <xdr:rowOff>96797</xdr:rowOff>
    </xdr:to>
    <xdr:graphicFrame macro="">
      <xdr:nvGraphicFramePr>
        <xdr:cNvPr id="9" name="Graphique 8">
          <a:extLst>
            <a:ext uri="{FF2B5EF4-FFF2-40B4-BE49-F238E27FC236}">
              <a16:creationId xmlns:a16="http://schemas.microsoft.com/office/drawing/2014/main" id="{95EFE5FA-7C62-4F46-ABFF-2936F12A5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421820</xdr:colOff>
      <xdr:row>64</xdr:row>
      <xdr:rowOff>8372</xdr:rowOff>
    </xdr:from>
    <xdr:to>
      <xdr:col>10</xdr:col>
      <xdr:colOff>918213</xdr:colOff>
      <xdr:row>88</xdr:row>
      <xdr:rowOff>82944</xdr:rowOff>
    </xdr:to>
    <xdr:graphicFrame macro="">
      <xdr:nvGraphicFramePr>
        <xdr:cNvPr id="10" name="Graphique 9">
          <a:extLst>
            <a:ext uri="{FF2B5EF4-FFF2-40B4-BE49-F238E27FC236}">
              <a16:creationId xmlns:a16="http://schemas.microsoft.com/office/drawing/2014/main" id="{40426740-1F0A-43FF-A997-260D4C40E5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1419225</xdr:colOff>
      <xdr:row>32</xdr:row>
      <xdr:rowOff>1587</xdr:rowOff>
    </xdr:from>
    <xdr:to>
      <xdr:col>1</xdr:col>
      <xdr:colOff>838200</xdr:colOff>
      <xdr:row>47</xdr:row>
      <xdr:rowOff>36512</xdr:rowOff>
    </xdr:to>
    <xdr:graphicFrame macro="">
      <xdr:nvGraphicFramePr>
        <xdr:cNvPr id="2" name="Graphique 1">
          <a:extLst>
            <a:ext uri="{FF2B5EF4-FFF2-40B4-BE49-F238E27FC236}">
              <a16:creationId xmlns:a16="http://schemas.microsoft.com/office/drawing/2014/main" id="{37F90E54-62AF-40CA-9E21-D0EFD05CC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32</xdr:row>
      <xdr:rowOff>0</xdr:rowOff>
    </xdr:from>
    <xdr:to>
      <xdr:col>5</xdr:col>
      <xdr:colOff>174625</xdr:colOff>
      <xdr:row>47</xdr:row>
      <xdr:rowOff>34925</xdr:rowOff>
    </xdr:to>
    <xdr:graphicFrame macro="">
      <xdr:nvGraphicFramePr>
        <xdr:cNvPr id="6" name="Graphique 2">
          <a:extLst>
            <a:ext uri="{FF2B5EF4-FFF2-40B4-BE49-F238E27FC236}">
              <a16:creationId xmlns:a16="http://schemas.microsoft.com/office/drawing/2014/main" id="{342EEA96-F359-4727-BC2A-71226E1DF7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1447800</xdr:colOff>
      <xdr:row>48</xdr:row>
      <xdr:rowOff>123825</xdr:rowOff>
    </xdr:from>
    <xdr:to>
      <xdr:col>1</xdr:col>
      <xdr:colOff>876300</xdr:colOff>
      <xdr:row>63</xdr:row>
      <xdr:rowOff>158750</xdr:rowOff>
    </xdr:to>
    <xdr:graphicFrame macro="">
      <xdr:nvGraphicFramePr>
        <xdr:cNvPr id="4" name="Graphique 3">
          <a:extLst>
            <a:ext uri="{FF2B5EF4-FFF2-40B4-BE49-F238E27FC236}">
              <a16:creationId xmlns:a16="http://schemas.microsoft.com/office/drawing/2014/main" id="{8430212E-ECAB-40B0-B686-2388E7851E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0</xdr:colOff>
      <xdr:row>50</xdr:row>
      <xdr:rowOff>21981</xdr:rowOff>
    </xdr:from>
    <xdr:to>
      <xdr:col>5</xdr:col>
      <xdr:colOff>177800</xdr:colOff>
      <xdr:row>65</xdr:row>
      <xdr:rowOff>66431</xdr:rowOff>
    </xdr:to>
    <xdr:graphicFrame macro="">
      <xdr:nvGraphicFramePr>
        <xdr:cNvPr id="5" name="Graphique 4">
          <a:extLst>
            <a:ext uri="{FF2B5EF4-FFF2-40B4-BE49-F238E27FC236}">
              <a16:creationId xmlns:a16="http://schemas.microsoft.com/office/drawing/2014/main" id="{6DCE042E-EA5A-44DF-A1B2-2DAAF27486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72571</xdr:colOff>
      <xdr:row>0</xdr:row>
      <xdr:rowOff>1</xdr:rowOff>
    </xdr:from>
    <xdr:to>
      <xdr:col>0</xdr:col>
      <xdr:colOff>1774075</xdr:colOff>
      <xdr:row>0</xdr:row>
      <xdr:rowOff>559527</xdr:rowOff>
    </xdr:to>
    <xdr:pic>
      <xdr:nvPicPr>
        <xdr:cNvPr id="2" name="Image 1">
          <a:extLst>
            <a:ext uri="{FF2B5EF4-FFF2-40B4-BE49-F238E27FC236}">
              <a16:creationId xmlns:a16="http://schemas.microsoft.com/office/drawing/2014/main" id="{B8DD0B87-F556-4F86-9EA9-278037E2C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571" y="1"/>
          <a:ext cx="1699599" cy="5442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cccabtp.sharepoint.com/sites/CCCA-BTP_PRR/Documents%20partages/AAP%20-%20AAC%20-%20PDR/Appels%20&#224;%20Projets%20-%20Appels%20&#224;%20Candidatures/2026/Mod&#232;le%20trame%20budget/TEST/Test%20budget-previsionnel%20centre%20val%20de%20loire%20-%20AAP%20INVEST%20INNOVANT.xlsx" TargetMode="External"/><Relationship Id="rId2" Type="http://schemas.microsoft.com/office/2019/04/relationships/externalLinkLongPath" Target="https://cccabtp.sharepoint.com/sites/CCCA-BTP_PRR/Documents%20partages/AAP%20-%20AAC%20-%20PDR/Appels%20&#224;%20Projets%20-%20Appels%20&#224;%20Candidatures/2026/Mod&#232;le%20trame%20budget/TEST/Test%20budget-previsionnel%20centre%20val%20de%20loire%20-%20AAP%20INVEST%20INNOVANT.xlsx?712C8B31" TargetMode="External"/><Relationship Id="rId1" Type="http://schemas.openxmlformats.org/officeDocument/2006/relationships/externalLinkPath" Target="file:///\\712C8B31\Test%20budget-previsionnel%20centre%20val%20de%20loire%20-%20AAP%20INVEST%20INNOVANT.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ccabtp-my.sharepoint.com/personal/a_desuzzonifrangeul_ccca-btp_fr/Documents/Trame%20budg&#233;taire%202026/test%20nouvelle%20trame/Mod&#232;le%20de%20demande%20de%20versement%20AAP.xlsx" TargetMode="External"/><Relationship Id="rId1" Type="http://schemas.openxmlformats.org/officeDocument/2006/relationships/externalLinkPath" Target="https://cccabtp.sharepoint.com/personal/a_desuzzonifrangeul_ccca-btp_fr/Documents/Trame%20budg&#233;taire%202026/test%20nouvelle%20trame/Mod&#232;le%20de%20demande%20de%20versement%20A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Notice explicative "/>
      <sheetName val="1. Budget détaillé "/>
      <sheetName val="2.Plan de financement"/>
      <sheetName val="Table de données pour graphique"/>
      <sheetName val="Suivi financier"/>
      <sheetName val="Table"/>
      <sheetName val="Identif. projet &amp; instructions"/>
      <sheetName val="Frais de personnel"/>
      <sheetName val="Saisie investissements"/>
      <sheetName val="Saisie Dépenses fonctionnement"/>
      <sheetName val="Cpt Emplois Ressources CCCA-BTP"/>
    </sheetNames>
    <sheetDataSet>
      <sheetData sheetId="0"/>
      <sheetData sheetId="1"/>
      <sheetData sheetId="2">
        <row r="11">
          <cell r="J11" t="str">
            <v>RESTE À CHARGE DU PORTEUR (AUTOFINANCEMENT ET EMPRUNT)</v>
          </cell>
        </row>
        <row r="12">
          <cell r="G12" t="str">
            <v>SUBVENTION CCCA-BTP DEMANDÉE SUR LES DÉPENSES ÉLIGIBLES</v>
          </cell>
          <cell r="L12" t="str">
            <v>CO-FINANCEMENT RÉGION</v>
          </cell>
          <cell r="M12" t="str">
            <v>AUTRE CO-FINANCEMENT (ORGANISME À PRÉCISER)</v>
          </cell>
          <cell r="N12" t="str">
            <v>AUTRE CO-FINANCEMENT (ORGANISME À PRÉCISER)</v>
          </cell>
          <cell r="O12" t="str">
            <v>AUTRE CO-FINANCEMENT (ORGANISME À PRÉCISER)</v>
          </cell>
          <cell r="P12" t="str">
            <v>AUTRE CO-FINANCEMENT (ORGANISME À PRÉCISER)</v>
          </cell>
          <cell r="Q12" t="str">
            <v>AUTRE CO-FINANCEMENT (ORGANISME À PRÉCISER)</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dentif. projet &amp; instructions"/>
      <sheetName val="Saisie Dépenses de personnel"/>
      <sheetName val="Saisie Dépenses fonctionnement"/>
      <sheetName val="Saisie investissements"/>
      <sheetName val="Cpt Emplois Ressources PORTEUR"/>
      <sheetName val="Cpt Emplois Ressources CCCA-BTP"/>
      <sheetName val="Bordereau de mise en paiement"/>
      <sheetName val="Table"/>
    </sheetNames>
    <sheetDataSet>
      <sheetData sheetId="0">
        <row r="4">
          <cell r="D4"/>
        </row>
        <row r="5">
          <cell r="D5"/>
          <cell r="F5" t="str">
            <v/>
          </cell>
        </row>
        <row r="7">
          <cell r="B7"/>
        </row>
        <row r="8">
          <cell r="B8"/>
          <cell r="D8"/>
          <cell r="E8"/>
          <cell r="F8"/>
        </row>
      </sheetData>
      <sheetData sheetId="1">
        <row r="2">
          <cell r="A2"/>
        </row>
        <row r="401">
          <cell r="I401">
            <v>0</v>
          </cell>
        </row>
      </sheetData>
      <sheetData sheetId="2">
        <row r="2">
          <cell r="A2"/>
        </row>
        <row r="399">
          <cell r="I399">
            <v>0</v>
          </cell>
        </row>
      </sheetData>
      <sheetData sheetId="3">
        <row r="2">
          <cell r="A2"/>
        </row>
        <row r="9">
          <cell r="B9"/>
        </row>
        <row r="10">
          <cell r="B10"/>
        </row>
        <row r="11">
          <cell r="B11"/>
        </row>
        <row r="12">
          <cell r="B12"/>
        </row>
        <row r="13">
          <cell r="B13"/>
        </row>
        <row r="14">
          <cell r="B14"/>
        </row>
        <row r="15">
          <cell r="B15"/>
        </row>
      </sheetData>
      <sheetData sheetId="4">
        <row r="5">
          <cell r="F5">
            <v>0</v>
          </cell>
        </row>
        <row r="28">
          <cell r="D28"/>
        </row>
        <row r="29">
          <cell r="D29"/>
        </row>
        <row r="30">
          <cell r="D30"/>
        </row>
        <row r="31">
          <cell r="D31"/>
        </row>
        <row r="32">
          <cell r="D32"/>
        </row>
        <row r="33">
          <cell r="D33"/>
        </row>
        <row r="34">
          <cell r="D34"/>
        </row>
        <row r="35">
          <cell r="D35"/>
        </row>
        <row r="36">
          <cell r="D36"/>
        </row>
        <row r="37">
          <cell r="D37"/>
        </row>
        <row r="38">
          <cell r="D38"/>
        </row>
        <row r="40">
          <cell r="E40">
            <v>0</v>
          </cell>
        </row>
        <row r="47">
          <cell r="L47">
            <v>0</v>
          </cell>
        </row>
        <row r="53">
          <cell r="I53">
            <v>0</v>
          </cell>
        </row>
      </sheetData>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DE SUZZONI FRANGEUL Alexis" id="{16EF87AA-A9A2-48BD-AD47-B76E36922629}" userId="S::a.desuzzonifrangeul@ccca-btp.fr::5604aabc-3abb-4a63-88a6-8d6be4152df4" providerId="AD"/>
</personList>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75" dT="2026-01-22T10:03:54.64" personId="{16EF87AA-A9A2-48BD-AD47-B76E36922629}" id="{E7EBE3EB-C174-45E3-9F90-E3E046B94D5D}">
    <text>A voir avec Alexis, on peut masquer cette ligne à la rigueur car j’ai une formule qui calcul la dépense non éligibles des FP</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B0215-6EC3-4AB0-8BD6-43AB0E70E49E}">
  <sheetPr>
    <tabColor theme="9" tint="-0.499984740745262"/>
  </sheetPr>
  <dimension ref="A1:H109"/>
  <sheetViews>
    <sheetView tabSelected="1" topLeftCell="A3" workbookViewId="0">
      <selection activeCell="B4" sqref="B4:E4"/>
    </sheetView>
  </sheetViews>
  <sheetFormatPr baseColWidth="10" defaultColWidth="0" defaultRowHeight="14.5" customHeight="1" zeroHeight="1" outlineLevelRow="1" x14ac:dyDescent="0.35"/>
  <cols>
    <col min="1" max="1" width="5.1796875" style="11" customWidth="1"/>
    <col min="2" max="2" width="37.81640625" customWidth="1"/>
    <col min="3" max="3" width="35.81640625" customWidth="1"/>
    <col min="4" max="4" width="39.81640625" customWidth="1"/>
    <col min="5" max="5" width="22" customWidth="1"/>
    <col min="6" max="6" width="10.81640625" style="11" customWidth="1"/>
    <col min="7" max="7" width="0" style="11" hidden="1" customWidth="1"/>
    <col min="8" max="8" width="0" hidden="1" customWidth="1"/>
    <col min="9" max="16384" width="10.81640625" hidden="1"/>
  </cols>
  <sheetData>
    <row r="1" spans="2:5" s="11" customFormat="1" ht="28.5" customHeight="1" x14ac:dyDescent="0.35">
      <c r="B1" s="8"/>
      <c r="C1" s="8"/>
    </row>
    <row r="2" spans="2:5" s="11" customFormat="1" ht="28.5" customHeight="1" x14ac:dyDescent="0.35"/>
    <row r="3" spans="2:5" s="11" customFormat="1" ht="57.65" customHeight="1" thickBot="1" x14ac:dyDescent="0.4"/>
    <row r="4" spans="2:5" ht="142.5" customHeight="1" thickBot="1" x14ac:dyDescent="0.4">
      <c r="B4" s="390" t="s">
        <v>0</v>
      </c>
      <c r="C4" s="391"/>
      <c r="D4" s="391"/>
      <c r="E4" s="392"/>
    </row>
    <row r="5" spans="2:5" ht="30" customHeight="1" x14ac:dyDescent="0.35">
      <c r="B5" s="402" t="s">
        <v>385</v>
      </c>
      <c r="C5" s="403"/>
      <c r="D5" s="403"/>
      <c r="E5" s="404"/>
    </row>
    <row r="6" spans="2:5" ht="62" customHeight="1" x14ac:dyDescent="0.35">
      <c r="B6" s="396" t="s">
        <v>386</v>
      </c>
      <c r="C6" s="397"/>
      <c r="D6" s="397"/>
      <c r="E6" s="398"/>
    </row>
    <row r="7" spans="2:5" ht="22" customHeight="1" x14ac:dyDescent="0.35">
      <c r="B7" s="393" t="s">
        <v>1</v>
      </c>
      <c r="C7" s="394"/>
      <c r="D7" s="394"/>
      <c r="E7" s="395"/>
    </row>
    <row r="8" spans="2:5" ht="59.5" customHeight="1" x14ac:dyDescent="0.35">
      <c r="B8" s="396" t="s">
        <v>2</v>
      </c>
      <c r="C8" s="397"/>
      <c r="D8" s="397"/>
      <c r="E8" s="398"/>
    </row>
    <row r="9" spans="2:5" ht="22" customHeight="1" x14ac:dyDescent="0.35">
      <c r="B9" s="393" t="s">
        <v>3</v>
      </c>
      <c r="C9" s="394"/>
      <c r="D9" s="394"/>
      <c r="E9" s="395"/>
    </row>
    <row r="10" spans="2:5" ht="79" customHeight="1" thickBot="1" x14ac:dyDescent="0.4">
      <c r="B10" s="399" t="s">
        <v>387</v>
      </c>
      <c r="C10" s="400"/>
      <c r="D10" s="400"/>
      <c r="E10" s="401"/>
    </row>
    <row r="11" spans="2:5" s="11" customFormat="1" ht="14.15" customHeight="1" x14ac:dyDescent="0.35">
      <c r="B11" s="341"/>
      <c r="C11" s="341"/>
      <c r="D11" s="341"/>
      <c r="E11" s="341"/>
    </row>
    <row r="12" spans="2:5" s="11" customFormat="1" ht="14.15" customHeight="1" x14ac:dyDescent="0.35">
      <c r="B12" s="341"/>
      <c r="C12" s="341"/>
      <c r="D12" s="341"/>
      <c r="E12" s="341"/>
    </row>
    <row r="13" spans="2:5" s="11" customFormat="1" ht="14.15" customHeight="1" x14ac:dyDescent="0.35">
      <c r="B13" s="341"/>
      <c r="C13" s="341"/>
      <c r="D13" s="341"/>
      <c r="E13" s="341"/>
    </row>
    <row r="14" spans="2:5" s="11" customFormat="1" ht="14.15" customHeight="1" x14ac:dyDescent="0.35">
      <c r="B14" s="341"/>
      <c r="C14" s="341"/>
      <c r="D14" s="341"/>
      <c r="E14" s="341"/>
    </row>
    <row r="15" spans="2:5" s="11" customFormat="1" ht="14.15" customHeight="1" x14ac:dyDescent="0.35">
      <c r="B15" s="341"/>
      <c r="C15" s="341"/>
      <c r="D15" s="341"/>
      <c r="E15" s="341"/>
    </row>
    <row r="16" spans="2:5" s="11" customFormat="1" ht="14.15" customHeight="1" x14ac:dyDescent="0.35">
      <c r="B16" s="341"/>
      <c r="C16" s="341"/>
      <c r="D16" s="341"/>
      <c r="E16" s="341"/>
    </row>
    <row r="17" spans="2:5" s="11" customFormat="1" ht="14.15" customHeight="1" x14ac:dyDescent="0.35">
      <c r="B17" s="341"/>
      <c r="C17" s="341"/>
      <c r="D17" s="341"/>
      <c r="E17" s="341"/>
    </row>
    <row r="18" spans="2:5" s="11" customFormat="1" ht="14.15" customHeight="1" x14ac:dyDescent="0.35">
      <c r="B18" s="341"/>
      <c r="C18" s="341"/>
      <c r="D18" s="341"/>
      <c r="E18" s="341"/>
    </row>
    <row r="19" spans="2:5" s="11" customFormat="1" ht="14.15" customHeight="1" x14ac:dyDescent="0.35">
      <c r="B19" s="341"/>
      <c r="C19" s="341"/>
      <c r="D19" s="341"/>
      <c r="E19" s="341"/>
    </row>
    <row r="20" spans="2:5" s="11" customFormat="1" ht="14.15" customHeight="1" x14ac:dyDescent="0.35">
      <c r="B20" s="341"/>
      <c r="C20" s="341"/>
      <c r="D20" s="341"/>
      <c r="E20" s="341"/>
    </row>
    <row r="21" spans="2:5" s="11" customFormat="1" ht="14.15" customHeight="1" x14ac:dyDescent="0.35">
      <c r="B21" s="341"/>
      <c r="C21" s="341"/>
      <c r="D21" s="341"/>
      <c r="E21" s="341"/>
    </row>
    <row r="22" spans="2:5" s="11" customFormat="1" ht="14.15" customHeight="1" x14ac:dyDescent="0.35">
      <c r="B22" s="341"/>
      <c r="C22" s="341"/>
      <c r="D22" s="341"/>
      <c r="E22" s="341"/>
    </row>
    <row r="23" spans="2:5" s="11" customFormat="1" ht="14.15" customHeight="1" x14ac:dyDescent="0.35">
      <c r="B23" s="341"/>
      <c r="C23" s="341"/>
      <c r="D23" s="341"/>
      <c r="E23" s="341"/>
    </row>
    <row r="24" spans="2:5" s="11" customFormat="1" ht="14.15" customHeight="1" x14ac:dyDescent="0.35">
      <c r="B24" s="341"/>
      <c r="C24" s="341"/>
      <c r="D24" s="341"/>
      <c r="E24" s="341"/>
    </row>
    <row r="25" spans="2:5" s="11" customFormat="1" ht="14.15" customHeight="1" x14ac:dyDescent="0.35">
      <c r="B25" s="341"/>
      <c r="C25" s="341"/>
      <c r="D25" s="341"/>
      <c r="E25" s="341"/>
    </row>
    <row r="26" spans="2:5" s="11" customFormat="1" ht="14.15" customHeight="1" x14ac:dyDescent="0.35">
      <c r="B26" s="341"/>
      <c r="C26" s="341"/>
      <c r="D26" s="341"/>
      <c r="E26" s="341"/>
    </row>
    <row r="27" spans="2:5" s="11" customFormat="1" ht="14.15" customHeight="1" x14ac:dyDescent="0.35">
      <c r="B27" s="341"/>
      <c r="C27" s="341"/>
      <c r="D27" s="341"/>
      <c r="E27" s="341"/>
    </row>
    <row r="28" spans="2:5" s="11" customFormat="1" ht="14.15" customHeight="1" x14ac:dyDescent="0.35">
      <c r="B28" s="341"/>
      <c r="C28" s="341"/>
      <c r="D28" s="341"/>
      <c r="E28" s="341"/>
    </row>
    <row r="29" spans="2:5" s="11" customFormat="1" ht="14.15" customHeight="1" x14ac:dyDescent="0.35">
      <c r="B29" s="341"/>
      <c r="C29" s="341"/>
      <c r="D29" s="341"/>
      <c r="E29" s="341"/>
    </row>
    <row r="30" spans="2:5" s="11" customFormat="1" ht="14.15" customHeight="1" x14ac:dyDescent="0.35">
      <c r="B30" s="341"/>
      <c r="C30" s="341"/>
      <c r="D30" s="341"/>
      <c r="E30" s="341"/>
    </row>
    <row r="31" spans="2:5" s="11" customFormat="1" ht="14.15" customHeight="1" x14ac:dyDescent="0.35">
      <c r="B31" s="341"/>
      <c r="C31" s="341"/>
      <c r="D31" s="341"/>
      <c r="E31" s="341"/>
    </row>
    <row r="32" spans="2:5" s="11" customFormat="1" ht="14.15" customHeight="1" x14ac:dyDescent="0.35">
      <c r="B32" s="341"/>
      <c r="C32" s="341"/>
      <c r="D32" s="341"/>
      <c r="E32" s="341"/>
    </row>
    <row r="33" spans="2:5" s="11" customFormat="1" ht="14.15" customHeight="1" x14ac:dyDescent="0.35">
      <c r="B33" s="341"/>
      <c r="C33" s="341"/>
      <c r="D33" s="341"/>
      <c r="E33" s="341"/>
    </row>
    <row r="34" spans="2:5" s="11" customFormat="1" ht="14.15" customHeight="1" x14ac:dyDescent="0.35">
      <c r="B34" s="341"/>
      <c r="C34" s="341"/>
      <c r="D34" s="341"/>
      <c r="E34" s="341"/>
    </row>
    <row r="35" spans="2:5" s="11" customFormat="1" ht="14.15" customHeight="1" x14ac:dyDescent="0.35">
      <c r="B35" s="341"/>
      <c r="C35" s="341"/>
      <c r="D35" s="341"/>
      <c r="E35" s="341"/>
    </row>
    <row r="36" spans="2:5" s="11" customFormat="1" ht="14.15" customHeight="1" x14ac:dyDescent="0.35">
      <c r="B36" s="341"/>
      <c r="C36" s="341"/>
      <c r="D36" s="341"/>
      <c r="E36" s="341"/>
    </row>
    <row r="37" spans="2:5" s="11" customFormat="1" ht="14.15" customHeight="1" x14ac:dyDescent="0.35">
      <c r="B37" s="341"/>
      <c r="C37" s="341"/>
      <c r="D37" s="341"/>
      <c r="E37" s="341"/>
    </row>
    <row r="38" spans="2:5" s="11" customFormat="1" ht="14.15" customHeight="1" x14ac:dyDescent="0.35">
      <c r="B38" s="341"/>
      <c r="C38" s="341"/>
      <c r="D38" s="341"/>
      <c r="E38" s="341"/>
    </row>
    <row r="39" spans="2:5" s="11" customFormat="1" ht="14.15" customHeight="1" x14ac:dyDescent="0.35">
      <c r="B39" s="341"/>
      <c r="C39" s="341"/>
      <c r="D39" s="341"/>
      <c r="E39" s="341"/>
    </row>
    <row r="40" spans="2:5" s="11" customFormat="1" ht="14.15" customHeight="1" x14ac:dyDescent="0.35">
      <c r="B40" s="341"/>
      <c r="C40" s="341"/>
      <c r="D40" s="341"/>
      <c r="E40" s="341"/>
    </row>
    <row r="41" spans="2:5" s="11" customFormat="1" ht="14.15" customHeight="1" x14ac:dyDescent="0.35">
      <c r="B41" s="341"/>
      <c r="C41" s="341"/>
      <c r="D41" s="341"/>
      <c r="E41" s="341"/>
    </row>
    <row r="42" spans="2:5" s="11" customFormat="1" ht="14.15" customHeight="1" x14ac:dyDescent="0.35">
      <c r="B42" s="341"/>
      <c r="C42" s="341"/>
      <c r="D42" s="341"/>
      <c r="E42" s="341"/>
    </row>
    <row r="43" spans="2:5" s="11" customFormat="1" hidden="1" x14ac:dyDescent="0.35">
      <c r="B43" s="342"/>
    </row>
    <row r="44" spans="2:5" s="11" customFormat="1" hidden="1" x14ac:dyDescent="0.35">
      <c r="B44" s="16"/>
    </row>
    <row r="45" spans="2:5" s="11" customFormat="1" hidden="1" x14ac:dyDescent="0.35">
      <c r="B45" s="343"/>
      <c r="C45" s="344"/>
    </row>
    <row r="46" spans="2:5" s="11" customFormat="1" ht="19" customHeight="1" x14ac:dyDescent="0.35">
      <c r="B46" s="345"/>
      <c r="C46" s="344"/>
    </row>
    <row r="47" spans="2:5" s="11" customFormat="1" ht="19" customHeight="1" x14ac:dyDescent="0.35">
      <c r="B47" s="345"/>
      <c r="C47" s="344"/>
    </row>
    <row r="48" spans="2:5" s="11" customFormat="1" hidden="1" x14ac:dyDescent="0.35">
      <c r="B48" s="345"/>
    </row>
    <row r="49" spans="2:5" ht="14.5" hidden="1" customHeight="1" x14ac:dyDescent="0.35">
      <c r="B49" s="1"/>
    </row>
    <row r="50" spans="2:5" ht="14.5" hidden="1" customHeight="1" x14ac:dyDescent="0.35">
      <c r="B50" s="1"/>
    </row>
    <row r="51" spans="2:5" ht="14.5" hidden="1" customHeight="1" x14ac:dyDescent="0.35">
      <c r="B51" s="1"/>
    </row>
    <row r="52" spans="2:5" ht="14.5" hidden="1" customHeight="1" x14ac:dyDescent="0.35">
      <c r="B52" s="1"/>
    </row>
    <row r="53" spans="2:5" ht="14.5" hidden="1" customHeight="1" x14ac:dyDescent="0.35">
      <c r="B53" s="1"/>
    </row>
    <row r="54" spans="2:5" ht="14.5" hidden="1" customHeight="1" x14ac:dyDescent="0.35">
      <c r="B54" s="1"/>
    </row>
    <row r="55" spans="2:5" ht="14.5" customHeight="1" outlineLevel="1" x14ac:dyDescent="0.35">
      <c r="B55" s="9" t="s">
        <v>4</v>
      </c>
      <c r="C55" s="9" t="s">
        <v>5</v>
      </c>
      <c r="D55" s="10" t="s">
        <v>388</v>
      </c>
      <c r="E55" s="10" t="s">
        <v>6</v>
      </c>
    </row>
    <row r="56" spans="2:5" ht="24" customHeight="1" outlineLevel="1" x14ac:dyDescent="0.35">
      <c r="B56" s="4" t="s">
        <v>7</v>
      </c>
      <c r="C56" s="4" t="s">
        <v>8</v>
      </c>
      <c r="D56" s="5" t="s">
        <v>9</v>
      </c>
      <c r="E56" s="5" t="s">
        <v>389</v>
      </c>
    </row>
    <row r="57" spans="2:5" ht="14.5" customHeight="1" outlineLevel="1" x14ac:dyDescent="0.35">
      <c r="B57" s="4" t="s">
        <v>11</v>
      </c>
      <c r="C57" s="4" t="s">
        <v>12</v>
      </c>
      <c r="D57" s="5" t="s">
        <v>13</v>
      </c>
      <c r="E57" s="5" t="s">
        <v>14</v>
      </c>
    </row>
    <row r="58" spans="2:5" ht="25.75" customHeight="1" outlineLevel="1" x14ac:dyDescent="0.35">
      <c r="B58" s="4" t="s">
        <v>15</v>
      </c>
      <c r="C58" s="4" t="s">
        <v>16</v>
      </c>
      <c r="D58" s="5" t="s">
        <v>17</v>
      </c>
      <c r="E58" s="5" t="s">
        <v>390</v>
      </c>
    </row>
    <row r="59" spans="2:5" ht="23.5" customHeight="1" outlineLevel="1" x14ac:dyDescent="0.35">
      <c r="C59" s="4" t="s">
        <v>19</v>
      </c>
      <c r="D59" s="5" t="s">
        <v>20</v>
      </c>
      <c r="E59" s="5" t="s">
        <v>21</v>
      </c>
    </row>
    <row r="60" spans="2:5" ht="22" customHeight="1" outlineLevel="1" x14ac:dyDescent="0.35">
      <c r="C60" s="4" t="s">
        <v>22</v>
      </c>
      <c r="D60" s="12" t="s">
        <v>23</v>
      </c>
    </row>
    <row r="61" spans="2:5" ht="25" customHeight="1" outlineLevel="1" x14ac:dyDescent="0.35">
      <c r="C61" s="5" t="s">
        <v>24</v>
      </c>
      <c r="D61" s="5" t="s">
        <v>25</v>
      </c>
    </row>
    <row r="62" spans="2:5" ht="25.5" customHeight="1" outlineLevel="1" x14ac:dyDescent="0.35">
      <c r="C62" s="4" t="s">
        <v>21</v>
      </c>
    </row>
    <row r="63" spans="2:5" hidden="1" x14ac:dyDescent="0.35">
      <c r="C63" s="4" t="s">
        <v>21</v>
      </c>
    </row>
    <row r="64" spans="2:5" ht="26.5" customHeight="1" x14ac:dyDescent="0.35"/>
    <row r="65" ht="14.5" customHeight="1" x14ac:dyDescent="0.35"/>
    <row r="66" ht="14.5" customHeight="1" x14ac:dyDescent="0.35"/>
    <row r="67" ht="14.5" customHeight="1" x14ac:dyDescent="0.35"/>
    <row r="68" ht="14.5" customHeight="1" x14ac:dyDescent="0.35"/>
    <row r="69" ht="14.5" customHeight="1" x14ac:dyDescent="0.35"/>
    <row r="70" ht="14.5" customHeight="1" x14ac:dyDescent="0.35"/>
    <row r="71" ht="14.5" customHeight="1" x14ac:dyDescent="0.35"/>
    <row r="72" ht="14.5" customHeight="1" x14ac:dyDescent="0.35"/>
    <row r="73" ht="14.5" customHeight="1" x14ac:dyDescent="0.35"/>
    <row r="74" ht="14.5" customHeight="1" x14ac:dyDescent="0.35"/>
    <row r="75" ht="14.5" customHeight="1" x14ac:dyDescent="0.35"/>
    <row r="76" ht="14.5" customHeight="1" x14ac:dyDescent="0.35"/>
    <row r="77" ht="14.5" customHeight="1" x14ac:dyDescent="0.35"/>
    <row r="78" ht="14.5" customHeight="1" x14ac:dyDescent="0.35"/>
    <row r="79" ht="14.5" customHeight="1" x14ac:dyDescent="0.35"/>
    <row r="80" ht="14.5" customHeight="1" x14ac:dyDescent="0.35"/>
    <row r="81" ht="14.5" customHeight="1" x14ac:dyDescent="0.35"/>
    <row r="82" ht="14.5" customHeight="1" x14ac:dyDescent="0.35"/>
    <row r="83" ht="14.5" customHeight="1" x14ac:dyDescent="0.35"/>
    <row r="84" ht="14.5" customHeight="1" x14ac:dyDescent="0.35"/>
    <row r="85" ht="14.5" customHeight="1" x14ac:dyDescent="0.35"/>
    <row r="86" ht="14.5" customHeight="1" x14ac:dyDescent="0.35"/>
    <row r="87" ht="14.5" customHeight="1" x14ac:dyDescent="0.35"/>
    <row r="88" ht="14.5" customHeight="1" x14ac:dyDescent="0.35"/>
    <row r="89" ht="14.5" customHeight="1" x14ac:dyDescent="0.35"/>
    <row r="90" ht="14.5" customHeight="1" x14ac:dyDescent="0.35"/>
    <row r="91" ht="14.5" customHeight="1" x14ac:dyDescent="0.35"/>
    <row r="92" ht="14.5" customHeight="1" x14ac:dyDescent="0.35"/>
    <row r="93" ht="14.5" customHeight="1" x14ac:dyDescent="0.35"/>
    <row r="94" ht="14.5" customHeight="1" x14ac:dyDescent="0.35"/>
    <row r="95" ht="14.5" customHeight="1" x14ac:dyDescent="0.35"/>
    <row r="96" ht="14.5" customHeight="1" x14ac:dyDescent="0.35"/>
    <row r="97" ht="14.5" customHeight="1" x14ac:dyDescent="0.35"/>
    <row r="98" ht="14.5" customHeight="1" x14ac:dyDescent="0.35"/>
    <row r="99" ht="14.5" customHeight="1" x14ac:dyDescent="0.35"/>
    <row r="100" ht="14.5" customHeight="1" x14ac:dyDescent="0.35"/>
    <row r="101" ht="14.5" customHeight="1" x14ac:dyDescent="0.35"/>
    <row r="102" ht="14.5" customHeight="1" x14ac:dyDescent="0.35"/>
    <row r="103" ht="14.5" customHeight="1" x14ac:dyDescent="0.35"/>
    <row r="104" ht="14.5" customHeight="1" x14ac:dyDescent="0.35"/>
    <row r="105" ht="14.5" customHeight="1" x14ac:dyDescent="0.35"/>
    <row r="106" ht="14.5" customHeight="1" x14ac:dyDescent="0.35"/>
    <row r="107" ht="14.5" customHeight="1" x14ac:dyDescent="0.35"/>
    <row r="108" ht="14.5" customHeight="1" x14ac:dyDescent="0.35"/>
    <row r="109" ht="14.5" customHeight="1" x14ac:dyDescent="0.35"/>
  </sheetData>
  <mergeCells count="7">
    <mergeCell ref="B4:E4"/>
    <mergeCell ref="B7:E7"/>
    <mergeCell ref="B8:E8"/>
    <mergeCell ref="B9:E9"/>
    <mergeCell ref="B10:E10"/>
    <mergeCell ref="B5:E5"/>
    <mergeCell ref="B6:E6"/>
  </mergeCells>
  <pageMargins left="0.7" right="0.7" top="0.75" bottom="0.75" header="0.3" footer="0.3"/>
  <pageSetup paperSize="9" scale="52" orientation="portrait" r:id="rId1"/>
  <colBreaks count="1" manualBreakCount="1">
    <brk id="5"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A5641-4813-4639-87F1-1AAE999087B8}">
  <sheetPr>
    <tabColor rgb="FFFFFFCC"/>
    <pageSetUpPr fitToPage="1"/>
  </sheetPr>
  <dimension ref="A1:M399"/>
  <sheetViews>
    <sheetView workbookViewId="0">
      <selection activeCell="B7" sqref="B7:J7"/>
    </sheetView>
  </sheetViews>
  <sheetFormatPr baseColWidth="10" defaultColWidth="11.453125" defaultRowHeight="17" outlineLevelCol="1" x14ac:dyDescent="0.4"/>
  <cols>
    <col min="1" max="1" width="23" style="237" bestFit="1" customWidth="1"/>
    <col min="2" max="2" width="23" style="237" customWidth="1"/>
    <col min="3" max="3" width="27.81640625" style="230" bestFit="1" customWidth="1"/>
    <col min="4" max="4" width="16.81640625" style="230" bestFit="1" customWidth="1"/>
    <col min="5" max="5" width="33.1796875" style="230" bestFit="1" customWidth="1"/>
    <col min="6" max="6" width="15.54296875" style="269" bestFit="1" customWidth="1"/>
    <col min="7" max="7" width="15.453125" style="237" bestFit="1" customWidth="1"/>
    <col min="8" max="8" width="17.54296875" style="242" bestFit="1" customWidth="1"/>
    <col min="9" max="9" width="37.81640625" style="242" bestFit="1" customWidth="1"/>
    <col min="10" max="10" width="29.54296875" style="291" hidden="1" customWidth="1" outlineLevel="1"/>
    <col min="11" max="11" width="27.453125" style="291" hidden="1" customWidth="1" outlineLevel="1"/>
    <col min="12" max="12" width="21.54296875" style="210" hidden="1" customWidth="1" outlineLevel="1"/>
    <col min="13" max="13" width="18.26953125" bestFit="1" customWidth="1" collapsed="1"/>
  </cols>
  <sheetData>
    <row r="1" spans="1:13" s="145" customFormat="1" ht="66" customHeight="1" x14ac:dyDescent="0.35">
      <c r="A1" s="270" t="s">
        <v>320</v>
      </c>
      <c r="B1" s="270" t="s">
        <v>338</v>
      </c>
      <c r="C1" s="270" t="s">
        <v>339</v>
      </c>
      <c r="D1" s="270" t="s">
        <v>334</v>
      </c>
      <c r="E1" s="270" t="s">
        <v>340</v>
      </c>
      <c r="F1" s="271" t="s">
        <v>335</v>
      </c>
      <c r="G1" s="270" t="s">
        <v>336</v>
      </c>
      <c r="H1" s="272" t="s">
        <v>327</v>
      </c>
      <c r="I1" s="208" t="s">
        <v>341</v>
      </c>
      <c r="J1" s="273" t="s">
        <v>342</v>
      </c>
      <c r="K1" s="273" t="s">
        <v>343</v>
      </c>
      <c r="L1" s="222" t="s">
        <v>329</v>
      </c>
    </row>
    <row r="2" spans="1:13" s="24" customFormat="1" x14ac:dyDescent="0.35">
      <c r="A2" s="274"/>
      <c r="B2" s="274" t="s">
        <v>74</v>
      </c>
      <c r="C2" s="275"/>
      <c r="D2" s="275"/>
      <c r="E2" s="276"/>
      <c r="F2" s="277"/>
      <c r="G2" s="278"/>
      <c r="H2" s="279"/>
      <c r="I2" s="229"/>
      <c r="J2" s="280"/>
      <c r="K2" s="280"/>
      <c r="L2" s="209"/>
      <c r="M2"/>
    </row>
    <row r="3" spans="1:13" s="282" customFormat="1" x14ac:dyDescent="0.35">
      <c r="A3" s="274"/>
      <c r="B3" s="274" t="s">
        <v>157</v>
      </c>
      <c r="C3" s="275"/>
      <c r="D3" s="275"/>
      <c r="E3" s="276"/>
      <c r="F3" s="281"/>
      <c r="G3" s="278"/>
      <c r="H3" s="279"/>
      <c r="I3" s="229"/>
      <c r="J3" s="280"/>
      <c r="K3" s="280"/>
      <c r="L3" s="209"/>
    </row>
    <row r="4" spans="1:13" s="282" customFormat="1" x14ac:dyDescent="0.35">
      <c r="A4" s="274"/>
      <c r="B4" s="274"/>
      <c r="C4" s="275"/>
      <c r="D4" s="275"/>
      <c r="E4" s="276"/>
      <c r="F4" s="281"/>
      <c r="G4" s="278"/>
      <c r="H4" s="279"/>
      <c r="I4" s="229"/>
      <c r="J4" s="280"/>
      <c r="K4" s="280"/>
      <c r="L4" s="209"/>
    </row>
    <row r="5" spans="1:13" s="286" customFormat="1" x14ac:dyDescent="0.35">
      <c r="A5" s="274"/>
      <c r="B5" s="274"/>
      <c r="C5" s="275"/>
      <c r="D5" s="276"/>
      <c r="E5" s="276"/>
      <c r="F5" s="281"/>
      <c r="G5" s="278"/>
      <c r="H5" s="279"/>
      <c r="I5" s="283"/>
      <c r="J5" s="284"/>
      <c r="K5" s="284"/>
      <c r="L5" s="285"/>
    </row>
    <row r="6" spans="1:13" s="286" customFormat="1" x14ac:dyDescent="0.35">
      <c r="A6" s="274"/>
      <c r="B6" s="274"/>
      <c r="C6" s="275"/>
      <c r="D6" s="275"/>
      <c r="E6" s="276"/>
      <c r="F6" s="281"/>
      <c r="G6" s="278"/>
      <c r="H6" s="279"/>
      <c r="I6" s="283"/>
      <c r="J6" s="284"/>
      <c r="K6" s="284"/>
      <c r="L6" s="285"/>
    </row>
    <row r="7" spans="1:13" s="24" customFormat="1" x14ac:dyDescent="0.35">
      <c r="A7" s="274"/>
      <c r="B7" s="274"/>
      <c r="C7" s="275"/>
      <c r="D7" s="275"/>
      <c r="E7" s="276"/>
      <c r="F7" s="281"/>
      <c r="G7" s="278"/>
      <c r="H7" s="279"/>
      <c r="I7" s="229"/>
      <c r="J7" s="280"/>
      <c r="K7" s="280"/>
      <c r="L7" s="209"/>
    </row>
    <row r="8" spans="1:13" s="24" customFormat="1" x14ac:dyDescent="0.35">
      <c r="A8" s="274"/>
      <c r="B8" s="274"/>
      <c r="C8" s="275"/>
      <c r="D8" s="275"/>
      <c r="E8" s="276"/>
      <c r="F8" s="281"/>
      <c r="G8" s="278"/>
      <c r="H8" s="279"/>
      <c r="I8" s="229"/>
      <c r="J8" s="280"/>
      <c r="K8" s="280"/>
      <c r="L8" s="209"/>
    </row>
    <row r="9" spans="1:13" s="24" customFormat="1" x14ac:dyDescent="0.35">
      <c r="A9" s="274"/>
      <c r="B9" s="274"/>
      <c r="C9" s="275"/>
      <c r="D9" s="275"/>
      <c r="E9" s="276"/>
      <c r="F9" s="281"/>
      <c r="G9" s="278"/>
      <c r="H9" s="279"/>
      <c r="I9" s="229"/>
      <c r="J9" s="280"/>
      <c r="K9" s="280"/>
      <c r="L9" s="209"/>
    </row>
    <row r="10" spans="1:13" s="24" customFormat="1" x14ac:dyDescent="0.35">
      <c r="A10" s="274" t="str">
        <f>IF(AND(ISTEXT(C10),'[2]Identif. projet &amp; instructions'!$B$7="non"),'[2]Identif. projet &amp; instructions'!$B$8,"")</f>
        <v/>
      </c>
      <c r="B10" s="274"/>
      <c r="C10" s="275"/>
      <c r="D10" s="275"/>
      <c r="E10" s="276"/>
      <c r="F10" s="281"/>
      <c r="G10" s="278"/>
      <c r="H10" s="279"/>
      <c r="I10" s="229"/>
      <c r="J10" s="280"/>
      <c r="K10" s="280"/>
      <c r="L10" s="209"/>
    </row>
    <row r="11" spans="1:13" s="24" customFormat="1" x14ac:dyDescent="0.35">
      <c r="A11" s="274" t="str">
        <f>IF(AND(ISTEXT(C11),'[2]Identif. projet &amp; instructions'!$B$7="non"),'[2]Identif. projet &amp; instructions'!$B$8,"")</f>
        <v/>
      </c>
      <c r="B11" s="274"/>
      <c r="C11" s="275"/>
      <c r="D11" s="275"/>
      <c r="E11" s="276"/>
      <c r="F11" s="281"/>
      <c r="G11" s="278"/>
      <c r="H11" s="279"/>
      <c r="I11" s="229"/>
      <c r="J11" s="280"/>
      <c r="K11" s="280"/>
      <c r="L11" s="209"/>
    </row>
    <row r="12" spans="1:13" s="24" customFormat="1" x14ac:dyDescent="0.35">
      <c r="A12" s="274" t="str">
        <f>IF(AND(ISTEXT(C12),'[2]Identif. projet &amp; instructions'!$B$7="non"),'[2]Identif. projet &amp; instructions'!$B$8,"")</f>
        <v/>
      </c>
      <c r="B12" s="274"/>
      <c r="C12" s="276"/>
      <c r="D12" s="275"/>
      <c r="E12" s="276"/>
      <c r="F12" s="281"/>
      <c r="G12" s="278"/>
      <c r="H12" s="279"/>
      <c r="I12" s="229"/>
      <c r="J12" s="280"/>
      <c r="K12" s="280"/>
      <c r="L12" s="209"/>
    </row>
    <row r="13" spans="1:13" s="24" customFormat="1" x14ac:dyDescent="0.35">
      <c r="A13" s="274" t="str">
        <f>IF(AND(ISTEXT(C13),'[2]Identif. projet &amp; instructions'!$B$7="non"),'[2]Identif. projet &amp; instructions'!$B$8,"")</f>
        <v/>
      </c>
      <c r="B13" s="274"/>
      <c r="C13" s="275"/>
      <c r="D13" s="275"/>
      <c r="E13" s="276"/>
      <c r="F13" s="281"/>
      <c r="G13" s="278"/>
      <c r="H13" s="279"/>
      <c r="I13" s="229"/>
      <c r="J13" s="280"/>
      <c r="K13" s="280"/>
      <c r="L13" s="209"/>
    </row>
    <row r="14" spans="1:13" s="24" customFormat="1" x14ac:dyDescent="0.35">
      <c r="A14" s="274" t="str">
        <f>IF(AND(ISTEXT(C14),'[2]Identif. projet &amp; instructions'!$B$7="non"),'[2]Identif. projet &amp; instructions'!$B$8,"")</f>
        <v/>
      </c>
      <c r="B14" s="274"/>
      <c r="C14" s="275"/>
      <c r="D14" s="275"/>
      <c r="E14" s="276"/>
      <c r="F14" s="281"/>
      <c r="G14" s="278"/>
      <c r="H14" s="279"/>
      <c r="I14" s="229"/>
      <c r="J14" s="280"/>
      <c r="K14" s="280"/>
      <c r="L14" s="209"/>
    </row>
    <row r="15" spans="1:13" s="24" customFormat="1" x14ac:dyDescent="0.35">
      <c r="A15" s="274" t="str">
        <f>IF(AND(ISTEXT(C15),'[2]Identif. projet &amp; instructions'!$B$7="non"),'[2]Identif. projet &amp; instructions'!$B$8,"")</f>
        <v/>
      </c>
      <c r="B15" s="274"/>
      <c r="C15" s="275"/>
      <c r="D15" s="275"/>
      <c r="E15" s="276"/>
      <c r="F15" s="281"/>
      <c r="G15" s="278"/>
      <c r="H15" s="279"/>
      <c r="I15" s="229"/>
      <c r="J15" s="280"/>
      <c r="K15" s="280"/>
      <c r="L15" s="209"/>
    </row>
    <row r="16" spans="1:13" s="24" customFormat="1" x14ac:dyDescent="0.35">
      <c r="A16" s="274" t="str">
        <f>IF(AND(ISTEXT(C16),'[2]Identif. projet &amp; instructions'!$B$7="non"),'[2]Identif. projet &amp; instructions'!$B$8,"")</f>
        <v/>
      </c>
      <c r="B16" s="274"/>
      <c r="C16" s="275"/>
      <c r="D16" s="275"/>
      <c r="E16" s="276"/>
      <c r="F16" s="281"/>
      <c r="G16" s="278"/>
      <c r="H16" s="279"/>
      <c r="I16" s="229"/>
      <c r="J16" s="280"/>
      <c r="K16" s="280"/>
      <c r="L16" s="209"/>
    </row>
    <row r="17" spans="1:12" s="24" customFormat="1" x14ac:dyDescent="0.35">
      <c r="A17" s="274" t="str">
        <f>IF(AND(ISTEXT(C17),'[2]Identif. projet &amp; instructions'!$B$7="non"),'[2]Identif. projet &amp; instructions'!$B$8,"")</f>
        <v/>
      </c>
      <c r="B17" s="274"/>
      <c r="C17" s="275"/>
      <c r="D17" s="275"/>
      <c r="E17" s="276"/>
      <c r="F17" s="281"/>
      <c r="G17" s="278"/>
      <c r="H17" s="279"/>
      <c r="I17" s="229"/>
      <c r="J17" s="280"/>
      <c r="K17" s="280"/>
      <c r="L17" s="209"/>
    </row>
    <row r="18" spans="1:12" s="24" customFormat="1" x14ac:dyDescent="0.35">
      <c r="A18" s="274" t="str">
        <f>IF(AND(ISTEXT(C18),'[2]Identif. projet &amp; instructions'!$B$7="non"),'[2]Identif. projet &amp; instructions'!$B$8,"")</f>
        <v/>
      </c>
      <c r="B18" s="274"/>
      <c r="C18" s="275"/>
      <c r="D18" s="275"/>
      <c r="E18" s="276"/>
      <c r="F18" s="281"/>
      <c r="G18" s="278"/>
      <c r="H18" s="279"/>
      <c r="I18" s="229"/>
      <c r="J18" s="280"/>
      <c r="K18" s="280"/>
      <c r="L18" s="209"/>
    </row>
    <row r="19" spans="1:12" s="24" customFormat="1" x14ac:dyDescent="0.35">
      <c r="A19" s="274" t="str">
        <f>IF(AND(ISTEXT(C19),'[2]Identif. projet &amp; instructions'!$B$7="non"),'[2]Identif. projet &amp; instructions'!$B$8,"")</f>
        <v/>
      </c>
      <c r="B19" s="274"/>
      <c r="C19" s="275"/>
      <c r="D19" s="275"/>
      <c r="E19" s="276"/>
      <c r="F19" s="281"/>
      <c r="G19" s="278"/>
      <c r="H19" s="279"/>
      <c r="I19" s="229"/>
      <c r="J19" s="280"/>
      <c r="K19" s="280"/>
      <c r="L19" s="209"/>
    </row>
    <row r="20" spans="1:12" s="24" customFormat="1" ht="27" customHeight="1" x14ac:dyDescent="0.35">
      <c r="A20" s="274" t="str">
        <f>IF(AND(ISTEXT(C20),'[2]Identif. projet &amp; instructions'!$B$7="non"),'[2]Identif. projet &amp; instructions'!$B$8,"")</f>
        <v/>
      </c>
      <c r="B20" s="274"/>
      <c r="C20" s="275"/>
      <c r="D20" s="275"/>
      <c r="E20" s="276"/>
      <c r="F20" s="281"/>
      <c r="G20" s="278"/>
      <c r="H20" s="279"/>
      <c r="I20" s="229"/>
      <c r="J20" s="280"/>
      <c r="K20" s="280"/>
      <c r="L20" s="209"/>
    </row>
    <row r="21" spans="1:12" s="24" customFormat="1" x14ac:dyDescent="0.35">
      <c r="A21" s="274" t="str">
        <f>IF(AND(ISTEXT(C21),'[2]Identif. projet &amp; instructions'!$B$7="non"),'[2]Identif. projet &amp; instructions'!$B$8,"")</f>
        <v/>
      </c>
      <c r="B21" s="274"/>
      <c r="C21" s="275"/>
      <c r="D21" s="275"/>
      <c r="E21" s="276"/>
      <c r="F21" s="281"/>
      <c r="G21" s="278"/>
      <c r="H21" s="279"/>
      <c r="I21" s="229"/>
      <c r="J21" s="280"/>
      <c r="K21" s="280"/>
      <c r="L21" s="209"/>
    </row>
    <row r="22" spans="1:12" s="24" customFormat="1" x14ac:dyDescent="0.35">
      <c r="A22" s="274" t="str">
        <f>IF(AND(ISTEXT(C22),'[2]Identif. projet &amp; instructions'!$B$7="non"),'[2]Identif. projet &amp; instructions'!$B$8,"")</f>
        <v/>
      </c>
      <c r="B22" s="274"/>
      <c r="C22" s="276"/>
      <c r="D22" s="275"/>
      <c r="E22" s="276"/>
      <c r="F22" s="281"/>
      <c r="G22" s="278"/>
      <c r="H22" s="279"/>
      <c r="I22" s="229"/>
      <c r="J22" s="280"/>
      <c r="K22" s="280"/>
      <c r="L22" s="209"/>
    </row>
    <row r="23" spans="1:12" s="24" customFormat="1" x14ac:dyDescent="0.35">
      <c r="A23" s="274" t="str">
        <f>IF(AND(ISTEXT(C23),'[2]Identif. projet &amp; instructions'!$B$7="non"),'[2]Identif. projet &amp; instructions'!$B$8,"")</f>
        <v/>
      </c>
      <c r="B23" s="274"/>
      <c r="C23" s="275"/>
      <c r="D23" s="275"/>
      <c r="E23" s="276"/>
      <c r="F23" s="281"/>
      <c r="G23" s="278"/>
      <c r="H23" s="279"/>
      <c r="I23" s="229"/>
      <c r="J23" s="280"/>
      <c r="K23" s="280"/>
      <c r="L23" s="209"/>
    </row>
    <row r="24" spans="1:12" s="24" customFormat="1" x14ac:dyDescent="0.35">
      <c r="A24" s="274" t="str">
        <f>IF(AND(ISTEXT(C24),'[2]Identif. projet &amp; instructions'!$B$7="non"),'[2]Identif. projet &amp; instructions'!$B$8,"")</f>
        <v/>
      </c>
      <c r="B24" s="274"/>
      <c r="C24" s="275"/>
      <c r="D24" s="275"/>
      <c r="E24" s="276"/>
      <c r="F24" s="281"/>
      <c r="G24" s="278"/>
      <c r="H24" s="279"/>
      <c r="I24" s="229"/>
      <c r="J24" s="280"/>
      <c r="K24" s="280"/>
      <c r="L24" s="209"/>
    </row>
    <row r="25" spans="1:12" s="24" customFormat="1" x14ac:dyDescent="0.35">
      <c r="A25" s="274" t="str">
        <f>IF(AND(ISTEXT(C25),'[2]Identif. projet &amp; instructions'!$B$7="non"),'[2]Identif. projet &amp; instructions'!$B$8,"")</f>
        <v/>
      </c>
      <c r="B25" s="274"/>
      <c r="C25" s="275"/>
      <c r="D25" s="275"/>
      <c r="E25" s="276"/>
      <c r="F25" s="281"/>
      <c r="G25" s="278"/>
      <c r="H25" s="279"/>
      <c r="I25" s="229"/>
      <c r="J25" s="280"/>
      <c r="K25" s="280"/>
      <c r="L25" s="209"/>
    </row>
    <row r="26" spans="1:12" s="24" customFormat="1" x14ac:dyDescent="0.35">
      <c r="A26" s="274" t="str">
        <f>IF(AND(ISTEXT(C26),'[2]Identif. projet &amp; instructions'!$B$7="non"),'[2]Identif. projet &amp; instructions'!$B$8,"")</f>
        <v/>
      </c>
      <c r="B26" s="274"/>
      <c r="C26" s="275"/>
      <c r="D26" s="275"/>
      <c r="E26" s="276"/>
      <c r="F26" s="281"/>
      <c r="G26" s="278"/>
      <c r="H26" s="279"/>
      <c r="I26" s="229"/>
      <c r="J26" s="280"/>
      <c r="K26" s="280"/>
      <c r="L26" s="209"/>
    </row>
    <row r="27" spans="1:12" s="24" customFormat="1" x14ac:dyDescent="0.35">
      <c r="A27" s="274" t="str">
        <f>IF(AND(ISTEXT(C27),'[2]Identif. projet &amp; instructions'!$B$7="non"),'[2]Identif. projet &amp; instructions'!$B$8,"")</f>
        <v/>
      </c>
      <c r="B27" s="274"/>
      <c r="C27" s="275"/>
      <c r="D27" s="275"/>
      <c r="E27" s="276"/>
      <c r="F27" s="281"/>
      <c r="G27" s="278"/>
      <c r="H27" s="279"/>
      <c r="I27" s="229"/>
      <c r="J27" s="280"/>
      <c r="K27" s="280"/>
      <c r="L27" s="209"/>
    </row>
    <row r="28" spans="1:12" s="24" customFormat="1" x14ac:dyDescent="0.35">
      <c r="A28" s="274" t="str">
        <f>IF(AND(ISTEXT(C28),'[2]Identif. projet &amp; instructions'!$B$7="non"),'[2]Identif. projet &amp; instructions'!$B$8,"")</f>
        <v/>
      </c>
      <c r="B28" s="274"/>
      <c r="C28" s="275"/>
      <c r="D28" s="275"/>
      <c r="E28" s="276"/>
      <c r="F28" s="281"/>
      <c r="G28" s="278"/>
      <c r="H28" s="279"/>
      <c r="I28" s="229"/>
      <c r="J28" s="280"/>
      <c r="K28" s="280"/>
      <c r="L28" s="209"/>
    </row>
    <row r="29" spans="1:12" s="24" customFormat="1" x14ac:dyDescent="0.35">
      <c r="A29" s="274" t="str">
        <f>IF(AND(ISTEXT(C29),'[2]Identif. projet &amp; instructions'!$B$7="non"),'[2]Identif. projet &amp; instructions'!$B$8,"")</f>
        <v/>
      </c>
      <c r="B29" s="274"/>
      <c r="C29" s="275"/>
      <c r="D29" s="275"/>
      <c r="E29" s="276"/>
      <c r="F29" s="281"/>
      <c r="G29" s="278"/>
      <c r="H29" s="279"/>
      <c r="I29" s="229"/>
      <c r="J29" s="280"/>
      <c r="K29" s="280"/>
      <c r="L29" s="209"/>
    </row>
    <row r="30" spans="1:12" s="24" customFormat="1" x14ac:dyDescent="0.35">
      <c r="A30" s="274" t="str">
        <f>IF(AND(ISTEXT(C30),'[2]Identif. projet &amp; instructions'!$B$7="non"),'[2]Identif. projet &amp; instructions'!$B$8,"")</f>
        <v/>
      </c>
      <c r="B30" s="274"/>
      <c r="C30" s="275"/>
      <c r="D30" s="275"/>
      <c r="E30" s="276"/>
      <c r="F30" s="281"/>
      <c r="G30" s="278"/>
      <c r="H30" s="279"/>
      <c r="I30" s="229"/>
      <c r="J30" s="280"/>
      <c r="K30" s="280"/>
      <c r="L30" s="209"/>
    </row>
    <row r="31" spans="1:12" s="24" customFormat="1" x14ac:dyDescent="0.35">
      <c r="A31" s="274" t="str">
        <f>IF(AND(ISTEXT(C31),'[2]Identif. projet &amp; instructions'!$B$7="non"),'[2]Identif. projet &amp; instructions'!$B$8,"")</f>
        <v/>
      </c>
      <c r="B31" s="274"/>
      <c r="C31" s="275"/>
      <c r="D31" s="275"/>
      <c r="E31" s="276"/>
      <c r="F31" s="281"/>
      <c r="G31" s="278"/>
      <c r="H31" s="279"/>
      <c r="I31" s="229"/>
      <c r="J31" s="280"/>
      <c r="K31" s="280"/>
      <c r="L31" s="209"/>
    </row>
    <row r="32" spans="1:12" s="24" customFormat="1" x14ac:dyDescent="0.35">
      <c r="A32" s="274" t="str">
        <f>IF(AND(ISTEXT(C32),'[2]Identif. projet &amp; instructions'!$B$7="non"),'[2]Identif. projet &amp; instructions'!$B$8,"")</f>
        <v/>
      </c>
      <c r="B32" s="274"/>
      <c r="C32" s="276"/>
      <c r="D32" s="275"/>
      <c r="E32" s="276"/>
      <c r="F32" s="281"/>
      <c r="G32" s="278"/>
      <c r="H32" s="279"/>
      <c r="I32" s="229"/>
      <c r="J32" s="280"/>
      <c r="K32" s="280"/>
      <c r="L32" s="209"/>
    </row>
    <row r="33" spans="1:12" s="24" customFormat="1" x14ac:dyDescent="0.35">
      <c r="A33" s="274" t="str">
        <f>IF(AND(ISTEXT(C33),'[2]Identif. projet &amp; instructions'!$B$7="non"),'[2]Identif. projet &amp; instructions'!$B$8,"")</f>
        <v/>
      </c>
      <c r="B33" s="274"/>
      <c r="C33" s="275"/>
      <c r="D33" s="275"/>
      <c r="E33" s="276"/>
      <c r="F33" s="281"/>
      <c r="G33" s="278"/>
      <c r="H33" s="279"/>
      <c r="I33" s="229"/>
      <c r="J33" s="280"/>
      <c r="K33" s="280"/>
      <c r="L33" s="209"/>
    </row>
    <row r="34" spans="1:12" s="24" customFormat="1" x14ac:dyDescent="0.35">
      <c r="A34" s="274" t="str">
        <f>IF(AND(ISTEXT(C34),'[2]Identif. projet &amp; instructions'!$B$7="non"),'[2]Identif. projet &amp; instructions'!$B$8,"")</f>
        <v/>
      </c>
      <c r="B34" s="274"/>
      <c r="C34" s="275"/>
      <c r="D34" s="275"/>
      <c r="E34" s="276"/>
      <c r="F34" s="281"/>
      <c r="G34" s="278"/>
      <c r="H34" s="279"/>
      <c r="I34" s="229"/>
      <c r="J34" s="280"/>
      <c r="K34" s="280"/>
      <c r="L34" s="209"/>
    </row>
    <row r="35" spans="1:12" x14ac:dyDescent="0.35">
      <c r="A35" s="274" t="str">
        <f>IF(AND(ISTEXT(C35),'[2]Identif. projet &amp; instructions'!$B$7="non"),'[2]Identif. projet &amp; instructions'!$B$8,"")</f>
        <v/>
      </c>
      <c r="B35" s="274"/>
      <c r="C35" s="275"/>
      <c r="D35" s="275"/>
      <c r="E35" s="276"/>
      <c r="F35" s="281"/>
      <c r="G35" s="278"/>
      <c r="H35" s="279"/>
      <c r="I35" s="229"/>
      <c r="J35" s="280"/>
      <c r="K35" s="280"/>
      <c r="L35" s="209"/>
    </row>
    <row r="36" spans="1:12" x14ac:dyDescent="0.35">
      <c r="A36" s="274" t="str">
        <f>IF(AND(ISTEXT(C36),'[2]Identif. projet &amp; instructions'!$B$7="non"),'[2]Identif. projet &amp; instructions'!$B$8,"")</f>
        <v/>
      </c>
      <c r="B36" s="274"/>
      <c r="C36" s="275"/>
      <c r="D36" s="275"/>
      <c r="E36" s="276"/>
      <c r="F36" s="281"/>
      <c r="G36" s="278"/>
      <c r="H36" s="279"/>
      <c r="I36" s="229"/>
      <c r="J36" s="280"/>
      <c r="K36" s="280"/>
      <c r="L36" s="209"/>
    </row>
    <row r="37" spans="1:12" x14ac:dyDescent="0.35">
      <c r="A37" s="274" t="str">
        <f>IF(AND(ISTEXT(C37),'[2]Identif. projet &amp; instructions'!$B$7="non"),'[2]Identif. projet &amp; instructions'!$B$8,"")</f>
        <v/>
      </c>
      <c r="B37" s="274"/>
      <c r="C37" s="275"/>
      <c r="D37" s="275"/>
      <c r="E37" s="276"/>
      <c r="F37" s="281"/>
      <c r="G37" s="278"/>
      <c r="H37" s="279"/>
      <c r="I37" s="229"/>
      <c r="J37" s="280"/>
      <c r="K37" s="280"/>
      <c r="L37" s="209"/>
    </row>
    <row r="38" spans="1:12" x14ac:dyDescent="0.35">
      <c r="A38" s="274" t="str">
        <f>IF(AND(ISTEXT(C38),'[2]Identif. projet &amp; instructions'!$B$7="non"),'[2]Identif. projet &amp; instructions'!$B$8,"")</f>
        <v/>
      </c>
      <c r="B38" s="274"/>
      <c r="C38" s="275"/>
      <c r="D38" s="275"/>
      <c r="E38" s="276"/>
      <c r="F38" s="281"/>
      <c r="G38" s="278"/>
      <c r="H38" s="279"/>
      <c r="I38" s="229"/>
      <c r="J38" s="280"/>
      <c r="K38" s="280"/>
      <c r="L38" s="209"/>
    </row>
    <row r="39" spans="1:12" x14ac:dyDescent="0.35">
      <c r="A39" s="274" t="str">
        <f>IF(AND(ISTEXT(C39),'[2]Identif. projet &amp; instructions'!$B$7="non"),'[2]Identif. projet &amp; instructions'!$B$8,"")</f>
        <v/>
      </c>
      <c r="B39" s="274"/>
      <c r="C39" s="275"/>
      <c r="D39" s="275"/>
      <c r="E39" s="276"/>
      <c r="F39" s="281"/>
      <c r="G39" s="278"/>
      <c r="H39" s="279"/>
      <c r="I39" s="229"/>
      <c r="J39" s="280"/>
      <c r="K39" s="280"/>
      <c r="L39" s="209"/>
    </row>
    <row r="40" spans="1:12" x14ac:dyDescent="0.35">
      <c r="A40" s="274" t="str">
        <f>IF(AND(ISTEXT(C40),'[2]Identif. projet &amp; instructions'!$B$7="non"),'[2]Identif. projet &amp; instructions'!$B$8,"")</f>
        <v/>
      </c>
      <c r="B40" s="274"/>
      <c r="C40" s="275"/>
      <c r="D40" s="275"/>
      <c r="E40" s="276"/>
      <c r="F40" s="281"/>
      <c r="G40" s="278"/>
      <c r="H40" s="279"/>
      <c r="I40" s="229"/>
      <c r="J40" s="280"/>
      <c r="K40" s="280"/>
      <c r="L40" s="209"/>
    </row>
    <row r="41" spans="1:12" x14ac:dyDescent="0.35">
      <c r="A41" s="274" t="str">
        <f>IF(AND(ISTEXT(C41),'[2]Identif. projet &amp; instructions'!$B$7="non"),'[2]Identif. projet &amp; instructions'!$B$8,"")</f>
        <v/>
      </c>
      <c r="B41" s="274"/>
      <c r="C41" s="275"/>
      <c r="D41" s="275"/>
      <c r="E41" s="276"/>
      <c r="F41" s="281"/>
      <c r="G41" s="278"/>
      <c r="H41" s="279"/>
      <c r="I41" s="229"/>
      <c r="J41" s="280"/>
      <c r="K41" s="280"/>
      <c r="L41" s="209"/>
    </row>
    <row r="42" spans="1:12" x14ac:dyDescent="0.35">
      <c r="A42" s="274" t="str">
        <f>IF(AND(ISTEXT(C42),'[2]Identif. projet &amp; instructions'!$B$7="non"),'[2]Identif. projet &amp; instructions'!$B$8,"")</f>
        <v/>
      </c>
      <c r="B42" s="274"/>
      <c r="C42" s="276"/>
      <c r="D42" s="275"/>
      <c r="E42" s="276"/>
      <c r="F42" s="281"/>
      <c r="G42" s="278"/>
      <c r="H42" s="279"/>
      <c r="I42" s="229"/>
      <c r="J42" s="280"/>
      <c r="K42" s="280"/>
      <c r="L42" s="209"/>
    </row>
    <row r="43" spans="1:12" x14ac:dyDescent="0.35">
      <c r="A43" s="274" t="str">
        <f>IF(AND(ISTEXT(C43),'[2]Identif. projet &amp; instructions'!$B$7="non"),'[2]Identif. projet &amp; instructions'!$B$8,"")</f>
        <v/>
      </c>
      <c r="B43" s="274"/>
      <c r="C43" s="275"/>
      <c r="D43" s="275"/>
      <c r="E43" s="276"/>
      <c r="F43" s="281"/>
      <c r="G43" s="278"/>
      <c r="H43" s="279"/>
      <c r="I43" s="229"/>
      <c r="J43" s="280"/>
      <c r="K43" s="280"/>
      <c r="L43" s="209"/>
    </row>
    <row r="44" spans="1:12" x14ac:dyDescent="0.35">
      <c r="A44" s="274" t="str">
        <f>IF(AND(ISTEXT(C44),'[2]Identif. projet &amp; instructions'!$B$7="non"),'[2]Identif. projet &amp; instructions'!$B$8,"")</f>
        <v/>
      </c>
      <c r="B44" s="274"/>
      <c r="C44" s="275"/>
      <c r="D44" s="275"/>
      <c r="E44" s="276"/>
      <c r="F44" s="281"/>
      <c r="G44" s="278"/>
      <c r="H44" s="279"/>
      <c r="I44" s="229"/>
      <c r="J44" s="280"/>
      <c r="K44" s="280"/>
      <c r="L44" s="209"/>
    </row>
    <row r="45" spans="1:12" x14ac:dyDescent="0.35">
      <c r="A45" s="274" t="str">
        <f>IF(AND(ISTEXT(C45),'[2]Identif. projet &amp; instructions'!$B$7="non"),'[2]Identif. projet &amp; instructions'!$B$8,"")</f>
        <v/>
      </c>
      <c r="B45" s="274"/>
      <c r="C45" s="275"/>
      <c r="D45" s="275"/>
      <c r="E45" s="276"/>
      <c r="F45" s="281"/>
      <c r="G45" s="278"/>
      <c r="H45" s="279"/>
      <c r="I45" s="229"/>
      <c r="J45" s="280"/>
      <c r="K45" s="280"/>
      <c r="L45" s="209"/>
    </row>
    <row r="46" spans="1:12" x14ac:dyDescent="0.35">
      <c r="A46" s="274" t="str">
        <f>IF(AND(ISTEXT(C46),'[2]Identif. projet &amp; instructions'!$B$7="non"),'[2]Identif. projet &amp; instructions'!$B$8,"")</f>
        <v/>
      </c>
      <c r="B46" s="274"/>
      <c r="C46" s="275"/>
      <c r="D46" s="275"/>
      <c r="E46" s="276"/>
      <c r="F46" s="281"/>
      <c r="G46" s="278"/>
      <c r="H46" s="279"/>
      <c r="I46" s="229"/>
      <c r="J46" s="280"/>
      <c r="K46" s="280"/>
      <c r="L46" s="209"/>
    </row>
    <row r="47" spans="1:12" x14ac:dyDescent="0.35">
      <c r="A47" s="274" t="str">
        <f>IF(AND(ISTEXT(C47),'[2]Identif. projet &amp; instructions'!$B$7="non"),'[2]Identif. projet &amp; instructions'!$B$8,"")</f>
        <v/>
      </c>
      <c r="B47" s="274"/>
      <c r="C47" s="275"/>
      <c r="D47" s="275"/>
      <c r="E47" s="276"/>
      <c r="F47" s="281"/>
      <c r="G47" s="278"/>
      <c r="H47" s="279"/>
      <c r="I47" s="229"/>
      <c r="J47" s="280"/>
      <c r="K47" s="280"/>
      <c r="L47" s="209"/>
    </row>
    <row r="48" spans="1:12" x14ac:dyDescent="0.35">
      <c r="A48" s="274" t="str">
        <f>IF(AND(ISTEXT(C48),'[2]Identif. projet &amp; instructions'!$B$7="non"),'[2]Identif. projet &amp; instructions'!$B$8,"")</f>
        <v/>
      </c>
      <c r="B48" s="274"/>
      <c r="C48" s="275"/>
      <c r="D48" s="275"/>
      <c r="E48" s="276"/>
      <c r="F48" s="281"/>
      <c r="G48" s="278"/>
      <c r="H48" s="279"/>
      <c r="I48" s="229"/>
      <c r="J48" s="280"/>
      <c r="K48" s="280"/>
      <c r="L48" s="209"/>
    </row>
    <row r="49" spans="1:12" x14ac:dyDescent="0.35">
      <c r="A49" s="274" t="str">
        <f>IF(AND(ISTEXT(C49),'[2]Identif. projet &amp; instructions'!$B$7="non"),'[2]Identif. projet &amp; instructions'!$B$8,"")</f>
        <v/>
      </c>
      <c r="B49" s="274"/>
      <c r="C49" s="275"/>
      <c r="D49" s="275"/>
      <c r="E49" s="276"/>
      <c r="F49" s="281"/>
      <c r="G49" s="278"/>
      <c r="H49" s="279"/>
      <c r="I49" s="229"/>
      <c r="J49" s="280"/>
      <c r="K49" s="280"/>
      <c r="L49" s="209"/>
    </row>
    <row r="50" spans="1:12" x14ac:dyDescent="0.35">
      <c r="A50" s="274" t="str">
        <f>IF(AND(ISTEXT(C50),'[2]Identif. projet &amp; instructions'!$B$7="non"),'[2]Identif. projet &amp; instructions'!$B$8,"")</f>
        <v/>
      </c>
      <c r="B50" s="274"/>
      <c r="C50" s="275"/>
      <c r="D50" s="275"/>
      <c r="E50" s="276"/>
      <c r="F50" s="281"/>
      <c r="G50" s="278"/>
      <c r="H50" s="279"/>
      <c r="I50" s="229"/>
      <c r="J50" s="280"/>
      <c r="K50" s="280"/>
      <c r="L50" s="209"/>
    </row>
    <row r="51" spans="1:12" x14ac:dyDescent="0.35">
      <c r="A51" s="274" t="str">
        <f>IF(AND(ISTEXT(C51),'[2]Identif. projet &amp; instructions'!$B$7="non"),'[2]Identif. projet &amp; instructions'!$B$8,"")</f>
        <v/>
      </c>
      <c r="B51" s="274"/>
      <c r="C51" s="275"/>
      <c r="D51" s="275"/>
      <c r="E51" s="276"/>
      <c r="F51" s="281"/>
      <c r="G51" s="278"/>
      <c r="H51" s="279"/>
      <c r="I51" s="229"/>
      <c r="J51" s="280"/>
      <c r="K51" s="280"/>
      <c r="L51" s="209"/>
    </row>
    <row r="52" spans="1:12" x14ac:dyDescent="0.35">
      <c r="A52" s="274" t="str">
        <f>IF(AND(ISTEXT(C52),'[2]Identif. projet &amp; instructions'!$B$7="non"),'[2]Identif. projet &amp; instructions'!$B$8,"")</f>
        <v/>
      </c>
      <c r="B52" s="274"/>
      <c r="C52" s="276"/>
      <c r="D52" s="275"/>
      <c r="E52" s="276"/>
      <c r="F52" s="281"/>
      <c r="G52" s="278"/>
      <c r="H52" s="279"/>
      <c r="I52" s="229"/>
      <c r="J52" s="280"/>
      <c r="K52" s="280"/>
      <c r="L52" s="209"/>
    </row>
    <row r="53" spans="1:12" x14ac:dyDescent="0.35">
      <c r="A53" s="274" t="str">
        <f>IF(AND(ISTEXT(C53),'[2]Identif. projet &amp; instructions'!$B$7="non"),'[2]Identif. projet &amp; instructions'!$B$8,"")</f>
        <v/>
      </c>
      <c r="B53" s="274"/>
      <c r="C53" s="275"/>
      <c r="D53" s="275"/>
      <c r="E53" s="276"/>
      <c r="F53" s="281"/>
      <c r="G53" s="278"/>
      <c r="H53" s="279"/>
      <c r="I53" s="229"/>
      <c r="J53" s="280"/>
      <c r="K53" s="280"/>
      <c r="L53" s="209"/>
    </row>
    <row r="54" spans="1:12" x14ac:dyDescent="0.35">
      <c r="A54" s="274" t="str">
        <f>IF(AND(ISTEXT(C54),'[2]Identif. projet &amp; instructions'!$B$7="non"),'[2]Identif. projet &amp; instructions'!$B$8,"")</f>
        <v/>
      </c>
      <c r="B54" s="274"/>
      <c r="C54" s="275"/>
      <c r="D54" s="275"/>
      <c r="E54" s="276"/>
      <c r="F54" s="281"/>
      <c r="G54" s="278"/>
      <c r="H54" s="279"/>
      <c r="I54" s="229"/>
      <c r="J54" s="280"/>
      <c r="K54" s="280"/>
      <c r="L54" s="209"/>
    </row>
    <row r="55" spans="1:12" x14ac:dyDescent="0.35">
      <c r="A55" s="274" t="str">
        <f>IF(AND(ISTEXT(C55),'[2]Identif. projet &amp; instructions'!$B$7="non"),'[2]Identif. projet &amp; instructions'!$B$8,"")</f>
        <v/>
      </c>
      <c r="B55" s="274"/>
      <c r="C55" s="275"/>
      <c r="D55" s="275"/>
      <c r="E55" s="276"/>
      <c r="F55" s="281"/>
      <c r="G55" s="278"/>
      <c r="H55" s="279"/>
      <c r="I55" s="229"/>
      <c r="J55" s="280"/>
      <c r="K55" s="280"/>
      <c r="L55" s="209"/>
    </row>
    <row r="56" spans="1:12" x14ac:dyDescent="0.35">
      <c r="A56" s="274" t="str">
        <f>IF(AND(ISTEXT(C56),'[2]Identif. projet &amp; instructions'!$B$7="non"),'[2]Identif. projet &amp; instructions'!$B$8,"")</f>
        <v/>
      </c>
      <c r="B56" s="274"/>
      <c r="C56" s="275"/>
      <c r="D56" s="275"/>
      <c r="E56" s="276"/>
      <c r="F56" s="281"/>
      <c r="G56" s="278"/>
      <c r="H56" s="279"/>
      <c r="I56" s="229"/>
      <c r="J56" s="280"/>
      <c r="K56" s="280"/>
      <c r="L56" s="209"/>
    </row>
    <row r="57" spans="1:12" x14ac:dyDescent="0.35">
      <c r="A57" s="274" t="str">
        <f>IF(AND(ISTEXT(C57),'[2]Identif. projet &amp; instructions'!$B$7="non"),'[2]Identif. projet &amp; instructions'!$B$8,"")</f>
        <v/>
      </c>
      <c r="B57" s="274"/>
      <c r="C57" s="275"/>
      <c r="D57" s="275"/>
      <c r="E57" s="276"/>
      <c r="F57" s="281"/>
      <c r="G57" s="278"/>
      <c r="H57" s="279"/>
      <c r="I57" s="229"/>
      <c r="J57" s="280"/>
      <c r="K57" s="280"/>
      <c r="L57" s="209"/>
    </row>
    <row r="58" spans="1:12" x14ac:dyDescent="0.35">
      <c r="A58" s="274" t="str">
        <f>IF(AND(ISTEXT(C58),'[2]Identif. projet &amp; instructions'!$B$7="non"),'[2]Identif. projet &amp; instructions'!$B$8,"")</f>
        <v/>
      </c>
      <c r="B58" s="274"/>
      <c r="C58" s="275"/>
      <c r="D58" s="275"/>
      <c r="E58" s="276"/>
      <c r="F58" s="281"/>
      <c r="G58" s="278"/>
      <c r="H58" s="279"/>
      <c r="I58" s="229"/>
      <c r="J58" s="280"/>
      <c r="K58" s="280"/>
      <c r="L58" s="209"/>
    </row>
    <row r="59" spans="1:12" x14ac:dyDescent="0.35">
      <c r="A59" s="274" t="str">
        <f>IF(AND(ISTEXT(C59),'[2]Identif. projet &amp; instructions'!$B$7="non"),'[2]Identif. projet &amp; instructions'!$B$8,"")</f>
        <v/>
      </c>
      <c r="B59" s="274"/>
      <c r="C59" s="275"/>
      <c r="D59" s="275"/>
      <c r="E59" s="276"/>
      <c r="F59" s="281"/>
      <c r="G59" s="278"/>
      <c r="H59" s="279"/>
      <c r="I59" s="229"/>
      <c r="J59" s="280"/>
      <c r="K59" s="280"/>
      <c r="L59" s="209"/>
    </row>
    <row r="60" spans="1:12" x14ac:dyDescent="0.35">
      <c r="A60" s="274" t="str">
        <f>IF(AND(ISTEXT(C60),'[2]Identif. projet &amp; instructions'!$B$7="non"),'[2]Identif. projet &amp; instructions'!$B$8,"")</f>
        <v/>
      </c>
      <c r="B60" s="274"/>
      <c r="C60" s="275"/>
      <c r="D60" s="275"/>
      <c r="E60" s="276"/>
      <c r="F60" s="281"/>
      <c r="G60" s="278"/>
      <c r="H60" s="279"/>
      <c r="I60" s="229"/>
      <c r="J60" s="280"/>
      <c r="K60" s="280"/>
      <c r="L60" s="209"/>
    </row>
    <row r="61" spans="1:12" x14ac:dyDescent="0.35">
      <c r="A61" s="274" t="str">
        <f>IF(AND(ISTEXT(C61),'[2]Identif. projet &amp; instructions'!$B$7="non"),'[2]Identif. projet &amp; instructions'!$B$8,"")</f>
        <v/>
      </c>
      <c r="B61" s="274"/>
      <c r="C61" s="275"/>
      <c r="D61" s="275"/>
      <c r="E61" s="276"/>
      <c r="F61" s="281"/>
      <c r="G61" s="278"/>
      <c r="H61" s="279"/>
      <c r="I61" s="229"/>
      <c r="J61" s="280"/>
      <c r="K61" s="280"/>
      <c r="L61" s="209"/>
    </row>
    <row r="62" spans="1:12" x14ac:dyDescent="0.35">
      <c r="A62" s="274" t="str">
        <f>IF(AND(ISTEXT(C62),'[2]Identif. projet &amp; instructions'!$B$7="non"),'[2]Identif. projet &amp; instructions'!$B$8,"")</f>
        <v/>
      </c>
      <c r="B62" s="274"/>
      <c r="C62" s="276"/>
      <c r="D62" s="275"/>
      <c r="E62" s="276"/>
      <c r="F62" s="281"/>
      <c r="G62" s="278"/>
      <c r="H62" s="279"/>
      <c r="I62" s="229"/>
      <c r="J62" s="280"/>
      <c r="K62" s="280"/>
      <c r="L62" s="209"/>
    </row>
    <row r="63" spans="1:12" x14ac:dyDescent="0.35">
      <c r="A63" s="274" t="str">
        <f>IF(AND(ISTEXT(C63),'[2]Identif. projet &amp; instructions'!$B$7="non"),'[2]Identif. projet &amp; instructions'!$B$8,"")</f>
        <v/>
      </c>
      <c r="B63" s="274"/>
      <c r="C63" s="275"/>
      <c r="D63" s="275"/>
      <c r="E63" s="276"/>
      <c r="F63" s="281"/>
      <c r="G63" s="278"/>
      <c r="H63" s="279"/>
      <c r="I63" s="229"/>
      <c r="J63" s="280"/>
      <c r="K63" s="280"/>
      <c r="L63" s="209"/>
    </row>
    <row r="64" spans="1:12" x14ac:dyDescent="0.35">
      <c r="A64" s="274" t="str">
        <f>IF(AND(ISTEXT(C64),'[2]Identif. projet &amp; instructions'!$B$7="non"),'[2]Identif. projet &amp; instructions'!$B$8,"")</f>
        <v/>
      </c>
      <c r="B64" s="274"/>
      <c r="C64" s="275"/>
      <c r="D64" s="275"/>
      <c r="E64" s="276"/>
      <c r="F64" s="281"/>
      <c r="G64" s="278"/>
      <c r="H64" s="279"/>
      <c r="I64" s="229"/>
      <c r="J64" s="280"/>
      <c r="K64" s="280"/>
      <c r="L64" s="209"/>
    </row>
    <row r="65" spans="1:12" x14ac:dyDescent="0.35">
      <c r="A65" s="274" t="str">
        <f>IF(AND(ISTEXT(C65),'[2]Identif. projet &amp; instructions'!$B$7="non"),'[2]Identif. projet &amp; instructions'!$B$8,"")</f>
        <v/>
      </c>
      <c r="B65" s="274"/>
      <c r="C65" s="275"/>
      <c r="D65" s="275"/>
      <c r="E65" s="276"/>
      <c r="F65" s="281"/>
      <c r="G65" s="278"/>
      <c r="H65" s="279"/>
      <c r="I65" s="229"/>
      <c r="J65" s="280"/>
      <c r="K65" s="280"/>
      <c r="L65" s="209"/>
    </row>
    <row r="66" spans="1:12" x14ac:dyDescent="0.35">
      <c r="A66" s="274" t="str">
        <f>IF(AND(ISTEXT(C66),'[2]Identif. projet &amp; instructions'!$B$7="non"),'[2]Identif. projet &amp; instructions'!$B$8,"")</f>
        <v/>
      </c>
      <c r="B66" s="274"/>
      <c r="C66" s="275"/>
      <c r="D66" s="275"/>
      <c r="E66" s="276"/>
      <c r="F66" s="281"/>
      <c r="G66" s="278"/>
      <c r="H66" s="279"/>
      <c r="I66" s="229"/>
      <c r="J66" s="280"/>
      <c r="K66" s="280"/>
      <c r="L66" s="209"/>
    </row>
    <row r="67" spans="1:12" x14ac:dyDescent="0.35">
      <c r="A67" s="274" t="str">
        <f>IF(AND(ISTEXT(C67),'[2]Identif. projet &amp; instructions'!$B$7="non"),'[2]Identif. projet &amp; instructions'!$B$8,"")</f>
        <v/>
      </c>
      <c r="B67" s="274"/>
      <c r="C67" s="275"/>
      <c r="D67" s="275"/>
      <c r="E67" s="276"/>
      <c r="F67" s="281"/>
      <c r="G67" s="278"/>
      <c r="H67" s="279"/>
      <c r="I67" s="229"/>
      <c r="J67" s="280"/>
      <c r="K67" s="280"/>
      <c r="L67" s="209"/>
    </row>
    <row r="68" spans="1:12" x14ac:dyDescent="0.35">
      <c r="A68" s="274" t="str">
        <f>IF(AND(ISTEXT(C68),'[2]Identif. projet &amp; instructions'!$B$7="non"),'[2]Identif. projet &amp; instructions'!$B$8,"")</f>
        <v/>
      </c>
      <c r="B68" s="274"/>
      <c r="C68" s="275"/>
      <c r="D68" s="275"/>
      <c r="E68" s="276"/>
      <c r="F68" s="281"/>
      <c r="G68" s="278"/>
      <c r="H68" s="279"/>
      <c r="I68" s="229"/>
      <c r="J68" s="280"/>
      <c r="K68" s="280"/>
      <c r="L68" s="209"/>
    </row>
    <row r="69" spans="1:12" x14ac:dyDescent="0.35">
      <c r="A69" s="274" t="str">
        <f>IF(AND(ISTEXT(C69),'[2]Identif. projet &amp; instructions'!$B$7="non"),'[2]Identif. projet &amp; instructions'!$B$8,"")</f>
        <v/>
      </c>
      <c r="B69" s="274"/>
      <c r="C69" s="275"/>
      <c r="D69" s="275"/>
      <c r="E69" s="276"/>
      <c r="F69" s="281"/>
      <c r="G69" s="278"/>
      <c r="H69" s="279"/>
      <c r="I69" s="229"/>
      <c r="J69" s="280"/>
      <c r="K69" s="280"/>
      <c r="L69" s="209"/>
    </row>
    <row r="70" spans="1:12" x14ac:dyDescent="0.35">
      <c r="A70" s="274" t="str">
        <f>IF(AND(ISTEXT(C70),'[2]Identif. projet &amp; instructions'!$B$7="non"),'[2]Identif. projet &amp; instructions'!$B$8,"")</f>
        <v/>
      </c>
      <c r="B70" s="274"/>
      <c r="C70" s="275"/>
      <c r="D70" s="275"/>
      <c r="E70" s="276"/>
      <c r="F70" s="281"/>
      <c r="G70" s="278"/>
      <c r="H70" s="279"/>
      <c r="I70" s="229"/>
      <c r="J70" s="280"/>
      <c r="K70" s="280"/>
      <c r="L70" s="209"/>
    </row>
    <row r="71" spans="1:12" x14ac:dyDescent="0.35">
      <c r="A71" s="274" t="str">
        <f>IF(AND(ISTEXT(C71),'[2]Identif. projet &amp; instructions'!$B$7="non"),'[2]Identif. projet &amp; instructions'!$B$8,"")</f>
        <v/>
      </c>
      <c r="B71" s="274"/>
      <c r="C71" s="275"/>
      <c r="D71" s="275"/>
      <c r="E71" s="276"/>
      <c r="F71" s="281"/>
      <c r="G71" s="278"/>
      <c r="H71" s="279"/>
      <c r="I71" s="229"/>
      <c r="J71" s="280"/>
      <c r="K71" s="280"/>
      <c r="L71" s="209"/>
    </row>
    <row r="72" spans="1:12" x14ac:dyDescent="0.35">
      <c r="A72" s="274" t="str">
        <f>IF(AND(ISTEXT(C72),'[2]Identif. projet &amp; instructions'!$B$7="non"),'[2]Identif. projet &amp; instructions'!$B$8,"")</f>
        <v/>
      </c>
      <c r="B72" s="274"/>
      <c r="C72" s="276"/>
      <c r="D72" s="275"/>
      <c r="E72" s="276"/>
      <c r="F72" s="281"/>
      <c r="G72" s="278"/>
      <c r="H72" s="279"/>
      <c r="I72" s="229"/>
      <c r="J72" s="280"/>
      <c r="K72" s="280"/>
      <c r="L72" s="209"/>
    </row>
    <row r="73" spans="1:12" x14ac:dyDescent="0.35">
      <c r="A73" s="274" t="str">
        <f>IF(AND(ISTEXT(C73),'[2]Identif. projet &amp; instructions'!$B$7="non"),'[2]Identif. projet &amp; instructions'!$B$8,"")</f>
        <v/>
      </c>
      <c r="B73" s="274"/>
      <c r="C73" s="275"/>
      <c r="D73" s="275"/>
      <c r="E73" s="276"/>
      <c r="F73" s="281"/>
      <c r="G73" s="278"/>
      <c r="H73" s="279"/>
      <c r="I73" s="229"/>
      <c r="J73" s="280"/>
      <c r="K73" s="280"/>
      <c r="L73" s="209"/>
    </row>
    <row r="74" spans="1:12" x14ac:dyDescent="0.35">
      <c r="A74" s="274" t="str">
        <f>IF(AND(ISTEXT(C74),'[2]Identif. projet &amp; instructions'!$B$7="non"),'[2]Identif. projet &amp; instructions'!$B$8,"")</f>
        <v/>
      </c>
      <c r="B74" s="274"/>
      <c r="C74" s="275"/>
      <c r="D74" s="275"/>
      <c r="E74" s="276"/>
      <c r="F74" s="281"/>
      <c r="G74" s="278"/>
      <c r="H74" s="279"/>
      <c r="I74" s="229"/>
      <c r="J74" s="280"/>
      <c r="K74" s="280"/>
      <c r="L74" s="209"/>
    </row>
    <row r="75" spans="1:12" x14ac:dyDescent="0.35">
      <c r="A75" s="274" t="str">
        <f>IF(AND(ISTEXT(C75),'[2]Identif. projet &amp; instructions'!$B$7="non"),'[2]Identif. projet &amp; instructions'!$B$8,"")</f>
        <v/>
      </c>
      <c r="B75" s="274"/>
      <c r="C75" s="275"/>
      <c r="D75" s="275"/>
      <c r="E75" s="276"/>
      <c r="F75" s="281"/>
      <c r="G75" s="278"/>
      <c r="H75" s="279"/>
      <c r="I75" s="229"/>
      <c r="J75" s="280"/>
      <c r="K75" s="280"/>
      <c r="L75" s="209"/>
    </row>
    <row r="76" spans="1:12" x14ac:dyDescent="0.35">
      <c r="A76" s="274" t="str">
        <f>IF(AND(ISTEXT(C76),'[2]Identif. projet &amp; instructions'!$B$7="non"),'[2]Identif. projet &amp; instructions'!$B$8,"")</f>
        <v/>
      </c>
      <c r="B76" s="274"/>
      <c r="C76" s="275"/>
      <c r="D76" s="275"/>
      <c r="E76" s="276"/>
      <c r="F76" s="281"/>
      <c r="G76" s="278"/>
      <c r="H76" s="279"/>
      <c r="I76" s="229"/>
      <c r="J76" s="280"/>
      <c r="K76" s="280"/>
      <c r="L76" s="209"/>
    </row>
    <row r="77" spans="1:12" x14ac:dyDescent="0.35">
      <c r="A77" s="274" t="str">
        <f>IF(AND(ISTEXT(C77),'[2]Identif. projet &amp; instructions'!$B$7="non"),'[2]Identif. projet &amp; instructions'!$B$8,"")</f>
        <v/>
      </c>
      <c r="B77" s="274"/>
      <c r="C77" s="275"/>
      <c r="D77" s="275"/>
      <c r="E77" s="276"/>
      <c r="F77" s="281"/>
      <c r="G77" s="278"/>
      <c r="H77" s="279"/>
      <c r="I77" s="229"/>
      <c r="J77" s="280"/>
      <c r="K77" s="280"/>
      <c r="L77" s="209"/>
    </row>
    <row r="78" spans="1:12" x14ac:dyDescent="0.35">
      <c r="A78" s="274" t="str">
        <f>IF(AND(ISTEXT(C78),'[2]Identif. projet &amp; instructions'!$B$7="non"),'[2]Identif. projet &amp; instructions'!$B$8,"")</f>
        <v/>
      </c>
      <c r="B78" s="274"/>
      <c r="C78" s="275"/>
      <c r="D78" s="275"/>
      <c r="E78" s="276"/>
      <c r="F78" s="281"/>
      <c r="G78" s="278"/>
      <c r="H78" s="279"/>
      <c r="I78" s="229"/>
      <c r="J78" s="280"/>
      <c r="K78" s="280"/>
      <c r="L78" s="209"/>
    </row>
    <row r="79" spans="1:12" x14ac:dyDescent="0.35">
      <c r="A79" s="274" t="str">
        <f>IF(AND(ISTEXT(C79),'[2]Identif. projet &amp; instructions'!$B$7="non"),'[2]Identif. projet &amp; instructions'!$B$8,"")</f>
        <v/>
      </c>
      <c r="B79" s="274"/>
      <c r="C79" s="275"/>
      <c r="D79" s="275"/>
      <c r="E79" s="276"/>
      <c r="F79" s="281"/>
      <c r="G79" s="278"/>
      <c r="H79" s="279"/>
      <c r="I79" s="229"/>
      <c r="J79" s="280"/>
      <c r="K79" s="280"/>
      <c r="L79" s="209"/>
    </row>
    <row r="80" spans="1:12" x14ac:dyDescent="0.35">
      <c r="A80" s="274" t="str">
        <f>IF(AND(ISTEXT(C80),'[2]Identif. projet &amp; instructions'!$B$7="non"),'[2]Identif. projet &amp; instructions'!$B$8,"")</f>
        <v/>
      </c>
      <c r="B80" s="274"/>
      <c r="C80" s="275"/>
      <c r="D80" s="275"/>
      <c r="E80" s="276"/>
      <c r="F80" s="281"/>
      <c r="G80" s="278"/>
      <c r="H80" s="279"/>
      <c r="I80" s="229"/>
      <c r="J80" s="280"/>
      <c r="K80" s="280"/>
      <c r="L80" s="209"/>
    </row>
    <row r="81" spans="1:12" x14ac:dyDescent="0.35">
      <c r="A81" s="274" t="str">
        <f>IF(AND(ISTEXT(C81),'[2]Identif. projet &amp; instructions'!$B$7="non"),'[2]Identif. projet &amp; instructions'!$B$8,"")</f>
        <v/>
      </c>
      <c r="B81" s="274"/>
      <c r="C81" s="275"/>
      <c r="D81" s="275"/>
      <c r="E81" s="276"/>
      <c r="F81" s="281"/>
      <c r="G81" s="278"/>
      <c r="H81" s="279"/>
      <c r="I81" s="229"/>
      <c r="J81" s="280"/>
      <c r="K81" s="280"/>
      <c r="L81" s="209"/>
    </row>
    <row r="82" spans="1:12" x14ac:dyDescent="0.35">
      <c r="A82" s="274" t="str">
        <f>IF(AND(ISTEXT(C82),'[2]Identif. projet &amp; instructions'!$B$7="non"),'[2]Identif. projet &amp; instructions'!$B$8,"")</f>
        <v/>
      </c>
      <c r="B82" s="274"/>
      <c r="C82" s="276"/>
      <c r="D82" s="275"/>
      <c r="E82" s="276"/>
      <c r="F82" s="281"/>
      <c r="G82" s="278"/>
      <c r="H82" s="279"/>
      <c r="I82" s="229"/>
      <c r="J82" s="280"/>
      <c r="K82" s="280"/>
      <c r="L82" s="209"/>
    </row>
    <row r="83" spans="1:12" x14ac:dyDescent="0.35">
      <c r="A83" s="274" t="str">
        <f>IF(AND(ISTEXT(C83),'[2]Identif. projet &amp; instructions'!$B$7="non"),'[2]Identif. projet &amp; instructions'!$B$8,"")</f>
        <v/>
      </c>
      <c r="B83" s="274"/>
      <c r="C83" s="275"/>
      <c r="D83" s="275"/>
      <c r="E83" s="276"/>
      <c r="F83" s="281"/>
      <c r="G83" s="278"/>
      <c r="H83" s="279"/>
      <c r="I83" s="229"/>
      <c r="J83" s="280"/>
      <c r="K83" s="280"/>
      <c r="L83" s="209"/>
    </row>
    <row r="84" spans="1:12" x14ac:dyDescent="0.35">
      <c r="A84" s="274" t="str">
        <f>IF(AND(ISTEXT(C84),'[2]Identif. projet &amp; instructions'!$B$7="non"),'[2]Identif. projet &amp; instructions'!$B$8,"")</f>
        <v/>
      </c>
      <c r="B84" s="274"/>
      <c r="C84" s="275"/>
      <c r="D84" s="275"/>
      <c r="E84" s="276"/>
      <c r="F84" s="281"/>
      <c r="G84" s="278"/>
      <c r="H84" s="279"/>
      <c r="I84" s="229"/>
      <c r="J84" s="280"/>
      <c r="K84" s="280"/>
      <c r="L84" s="209"/>
    </row>
    <row r="85" spans="1:12" x14ac:dyDescent="0.35">
      <c r="A85" s="274" t="str">
        <f>IF(AND(ISTEXT(C85),'[2]Identif. projet &amp; instructions'!$B$7="non"),'[2]Identif. projet &amp; instructions'!$B$8,"")</f>
        <v/>
      </c>
      <c r="B85" s="274"/>
      <c r="C85" s="275"/>
      <c r="D85" s="275"/>
      <c r="E85" s="276"/>
      <c r="F85" s="281"/>
      <c r="G85" s="278"/>
      <c r="H85" s="279"/>
      <c r="I85" s="229"/>
      <c r="J85" s="280"/>
      <c r="K85" s="280"/>
      <c r="L85" s="209"/>
    </row>
    <row r="86" spans="1:12" x14ac:dyDescent="0.35">
      <c r="A86" s="274" t="str">
        <f>IF(AND(ISTEXT(C86),'[2]Identif. projet &amp; instructions'!$B$7="non"),'[2]Identif. projet &amp; instructions'!$B$8,"")</f>
        <v/>
      </c>
      <c r="B86" s="274"/>
      <c r="C86" s="275"/>
      <c r="D86" s="275"/>
      <c r="E86" s="276"/>
      <c r="F86" s="281"/>
      <c r="G86" s="278"/>
      <c r="H86" s="279"/>
      <c r="I86" s="229"/>
      <c r="J86" s="280"/>
      <c r="K86" s="280"/>
      <c r="L86" s="209"/>
    </row>
    <row r="87" spans="1:12" x14ac:dyDescent="0.35">
      <c r="A87" s="274" t="str">
        <f>IF(AND(ISTEXT(C87),'[2]Identif. projet &amp; instructions'!$B$7="non"),'[2]Identif. projet &amp; instructions'!$B$8,"")</f>
        <v/>
      </c>
      <c r="B87" s="274"/>
      <c r="C87" s="275"/>
      <c r="D87" s="275"/>
      <c r="E87" s="276"/>
      <c r="F87" s="281"/>
      <c r="G87" s="278"/>
      <c r="H87" s="279"/>
      <c r="I87" s="229"/>
      <c r="J87" s="280"/>
      <c r="K87" s="280"/>
      <c r="L87" s="209"/>
    </row>
    <row r="88" spans="1:12" x14ac:dyDescent="0.35">
      <c r="A88" s="274" t="str">
        <f>IF(AND(ISTEXT(C88),'[2]Identif. projet &amp; instructions'!$B$7="non"),'[2]Identif. projet &amp; instructions'!$B$8,"")</f>
        <v/>
      </c>
      <c r="B88" s="274"/>
      <c r="C88" s="275"/>
      <c r="D88" s="275"/>
      <c r="E88" s="276"/>
      <c r="F88" s="281"/>
      <c r="G88" s="278"/>
      <c r="H88" s="279"/>
      <c r="I88" s="229"/>
      <c r="J88" s="280"/>
      <c r="K88" s="280"/>
      <c r="L88" s="209"/>
    </row>
    <row r="89" spans="1:12" x14ac:dyDescent="0.35">
      <c r="A89" s="274" t="str">
        <f>IF(AND(ISTEXT(C89),'[2]Identif. projet &amp; instructions'!$B$7="non"),'[2]Identif. projet &amp; instructions'!$B$8,"")</f>
        <v/>
      </c>
      <c r="B89" s="274"/>
      <c r="C89" s="275"/>
      <c r="D89" s="275"/>
      <c r="E89" s="276"/>
      <c r="F89" s="281"/>
      <c r="G89" s="278"/>
      <c r="H89" s="279"/>
      <c r="I89" s="229"/>
      <c r="J89" s="280"/>
      <c r="K89" s="280"/>
      <c r="L89" s="209"/>
    </row>
    <row r="90" spans="1:12" x14ac:dyDescent="0.35">
      <c r="A90" s="274" t="str">
        <f>IF(AND(ISTEXT(C90),'[2]Identif. projet &amp; instructions'!$B$7="non"),'[2]Identif. projet &amp; instructions'!$B$8,"")</f>
        <v/>
      </c>
      <c r="B90" s="274"/>
      <c r="C90" s="275"/>
      <c r="D90" s="275"/>
      <c r="E90" s="276"/>
      <c r="F90" s="281"/>
      <c r="G90" s="278"/>
      <c r="H90" s="279"/>
      <c r="I90" s="229"/>
      <c r="J90" s="280"/>
      <c r="K90" s="280"/>
      <c r="L90" s="209"/>
    </row>
    <row r="91" spans="1:12" x14ac:dyDescent="0.35">
      <c r="A91" s="274" t="str">
        <f>IF(AND(ISTEXT(C91),'[2]Identif. projet &amp; instructions'!$B$7="non"),'[2]Identif. projet &amp; instructions'!$B$8,"")</f>
        <v/>
      </c>
      <c r="B91" s="274"/>
      <c r="C91" s="275"/>
      <c r="D91" s="275"/>
      <c r="E91" s="276"/>
      <c r="F91" s="281"/>
      <c r="G91" s="278"/>
      <c r="H91" s="279"/>
      <c r="I91" s="229"/>
      <c r="J91" s="280"/>
      <c r="K91" s="280"/>
      <c r="L91" s="209"/>
    </row>
    <row r="92" spans="1:12" x14ac:dyDescent="0.35">
      <c r="A92" s="274" t="str">
        <f>IF(AND(ISTEXT(C92),'[2]Identif. projet &amp; instructions'!$B$7="non"),'[2]Identif. projet &amp; instructions'!$B$8,"")</f>
        <v/>
      </c>
      <c r="B92" s="274"/>
      <c r="C92" s="276"/>
      <c r="D92" s="275"/>
      <c r="E92" s="276"/>
      <c r="F92" s="281"/>
      <c r="G92" s="278"/>
      <c r="H92" s="279"/>
      <c r="I92" s="229"/>
      <c r="J92" s="280"/>
      <c r="K92" s="280"/>
      <c r="L92" s="209"/>
    </row>
    <row r="93" spans="1:12" x14ac:dyDescent="0.35">
      <c r="A93" s="274" t="str">
        <f>IF(AND(ISTEXT(C93),'[2]Identif. projet &amp; instructions'!$B$7="non"),'[2]Identif. projet &amp; instructions'!$B$8,"")</f>
        <v/>
      </c>
      <c r="B93" s="274"/>
      <c r="C93" s="275"/>
      <c r="D93" s="275"/>
      <c r="E93" s="276"/>
      <c r="F93" s="281"/>
      <c r="G93" s="278"/>
      <c r="H93" s="279"/>
      <c r="I93" s="229"/>
      <c r="J93" s="280"/>
      <c r="K93" s="280"/>
      <c r="L93" s="209"/>
    </row>
    <row r="94" spans="1:12" x14ac:dyDescent="0.35">
      <c r="A94" s="274" t="str">
        <f>IF(AND(ISTEXT(C94),'[2]Identif. projet &amp; instructions'!$B$7="non"),'[2]Identif. projet &amp; instructions'!$B$8,"")</f>
        <v/>
      </c>
      <c r="B94" s="274"/>
      <c r="C94" s="275"/>
      <c r="D94" s="275"/>
      <c r="E94" s="276"/>
      <c r="F94" s="281"/>
      <c r="G94" s="278"/>
      <c r="H94" s="279"/>
      <c r="I94" s="229"/>
      <c r="J94" s="280"/>
      <c r="K94" s="280"/>
      <c r="L94" s="209"/>
    </row>
    <row r="95" spans="1:12" x14ac:dyDescent="0.35">
      <c r="A95" s="274" t="str">
        <f>IF(AND(ISTEXT(C95),'[2]Identif. projet &amp; instructions'!$B$7="non"),'[2]Identif. projet &amp; instructions'!$B$8,"")</f>
        <v/>
      </c>
      <c r="B95" s="274"/>
      <c r="C95" s="275"/>
      <c r="D95" s="275"/>
      <c r="E95" s="276"/>
      <c r="F95" s="281"/>
      <c r="G95" s="278"/>
      <c r="H95" s="279"/>
      <c r="I95" s="229"/>
      <c r="J95" s="280"/>
      <c r="K95" s="280"/>
      <c r="L95" s="209"/>
    </row>
    <row r="96" spans="1:12" x14ac:dyDescent="0.35">
      <c r="A96" s="274" t="str">
        <f>IF(AND(ISTEXT(C96),'[2]Identif. projet &amp; instructions'!$B$7="non"),'[2]Identif. projet &amp; instructions'!$B$8,"")</f>
        <v/>
      </c>
      <c r="B96" s="274"/>
      <c r="C96" s="275"/>
      <c r="D96" s="275"/>
      <c r="E96" s="276"/>
      <c r="F96" s="281"/>
      <c r="G96" s="278"/>
      <c r="H96" s="279"/>
      <c r="I96" s="229"/>
      <c r="J96" s="280"/>
      <c r="K96" s="280"/>
      <c r="L96" s="209"/>
    </row>
    <row r="97" spans="1:12" x14ac:dyDescent="0.35">
      <c r="A97" s="274" t="str">
        <f>IF(AND(ISTEXT(C97),'[2]Identif. projet &amp; instructions'!$B$7="non"),'[2]Identif. projet &amp; instructions'!$B$8,"")</f>
        <v/>
      </c>
      <c r="B97" s="274"/>
      <c r="C97" s="275"/>
      <c r="D97" s="275"/>
      <c r="E97" s="276"/>
      <c r="F97" s="281"/>
      <c r="G97" s="278"/>
      <c r="H97" s="279"/>
      <c r="I97" s="229"/>
      <c r="J97" s="280"/>
      <c r="K97" s="280"/>
      <c r="L97" s="209"/>
    </row>
    <row r="98" spans="1:12" x14ac:dyDescent="0.35">
      <c r="A98" s="274" t="str">
        <f>IF(AND(ISTEXT(C98),'[2]Identif. projet &amp; instructions'!$B$7="non"),'[2]Identif. projet &amp; instructions'!$B$8,"")</f>
        <v/>
      </c>
      <c r="B98" s="274"/>
      <c r="C98" s="275"/>
      <c r="D98" s="275"/>
      <c r="E98" s="276"/>
      <c r="F98" s="281"/>
      <c r="G98" s="278"/>
      <c r="H98" s="279"/>
      <c r="I98" s="229"/>
      <c r="J98" s="280"/>
      <c r="K98" s="280"/>
      <c r="L98" s="209"/>
    </row>
    <row r="99" spans="1:12" x14ac:dyDescent="0.35">
      <c r="A99" s="274" t="str">
        <f>IF(AND(ISTEXT(C99),'[2]Identif. projet &amp; instructions'!$B$7="non"),'[2]Identif. projet &amp; instructions'!$B$8,"")</f>
        <v/>
      </c>
      <c r="B99" s="274"/>
      <c r="C99" s="275"/>
      <c r="D99" s="275"/>
      <c r="E99" s="276"/>
      <c r="F99" s="281"/>
      <c r="G99" s="278"/>
      <c r="H99" s="279"/>
      <c r="I99" s="229"/>
      <c r="J99" s="280"/>
      <c r="K99" s="280"/>
      <c r="L99" s="209"/>
    </row>
    <row r="100" spans="1:12" x14ac:dyDescent="0.35">
      <c r="A100" s="274" t="str">
        <f>IF(AND(ISTEXT(C100),'[2]Identif. projet &amp; instructions'!$B$7="non"),'[2]Identif. projet &amp; instructions'!$B$8,"")</f>
        <v/>
      </c>
      <c r="B100" s="274"/>
      <c r="C100" s="275"/>
      <c r="D100" s="275"/>
      <c r="E100" s="276"/>
      <c r="F100" s="281"/>
      <c r="G100" s="278"/>
      <c r="H100" s="279">
        <v>0</v>
      </c>
      <c r="I100" s="229">
        <v>0</v>
      </c>
      <c r="J100" s="280"/>
      <c r="K100" s="280"/>
      <c r="L100" s="209"/>
    </row>
    <row r="101" spans="1:12" x14ac:dyDescent="0.35">
      <c r="A101" s="274" t="str">
        <f>IF(AND(ISTEXT(C101),'[2]Identif. projet &amp; instructions'!$B$7="non"),'[2]Identif. projet &amp; instructions'!$B$8,"")</f>
        <v/>
      </c>
      <c r="B101" s="274"/>
      <c r="C101" s="275"/>
      <c r="D101" s="275"/>
      <c r="E101" s="276"/>
      <c r="F101" s="281"/>
      <c r="G101" s="278"/>
      <c r="H101" s="279">
        <v>0</v>
      </c>
      <c r="I101" s="229">
        <v>0</v>
      </c>
      <c r="J101" s="280"/>
      <c r="K101" s="280"/>
      <c r="L101" s="209"/>
    </row>
    <row r="102" spans="1:12" x14ac:dyDescent="0.35">
      <c r="A102" s="274" t="str">
        <f>IF(AND(ISTEXT(C102),'[2]Identif. projet &amp; instructions'!$B$7="non"),'[2]Identif. projet &amp; instructions'!$B$8,"")</f>
        <v/>
      </c>
      <c r="B102" s="274"/>
      <c r="C102" s="275"/>
      <c r="D102" s="275"/>
      <c r="E102" s="276"/>
      <c r="F102" s="281"/>
      <c r="G102" s="278"/>
      <c r="H102" s="279">
        <v>0</v>
      </c>
      <c r="I102" s="229">
        <v>0</v>
      </c>
      <c r="J102" s="280"/>
      <c r="K102" s="280"/>
      <c r="L102" s="209"/>
    </row>
    <row r="103" spans="1:12" x14ac:dyDescent="0.35">
      <c r="A103" s="274" t="str">
        <f>IF(AND(ISTEXT(C103),'[2]Identif. projet &amp; instructions'!$B$7="non"),'[2]Identif. projet &amp; instructions'!$B$8,"")</f>
        <v/>
      </c>
      <c r="B103" s="274"/>
      <c r="C103" s="275"/>
      <c r="D103" s="275"/>
      <c r="E103" s="276"/>
      <c r="F103" s="281"/>
      <c r="G103" s="278"/>
      <c r="H103" s="279">
        <v>0</v>
      </c>
      <c r="I103" s="229">
        <v>0</v>
      </c>
      <c r="J103" s="280"/>
      <c r="K103" s="280"/>
      <c r="L103" s="209"/>
    </row>
    <row r="104" spans="1:12" x14ac:dyDescent="0.35">
      <c r="A104" s="274" t="str">
        <f>IF(AND(ISTEXT(C104),'[2]Identif. projet &amp; instructions'!$B$7="non"),'[2]Identif. projet &amp; instructions'!$B$8,"")</f>
        <v/>
      </c>
      <c r="B104" s="274"/>
      <c r="C104" s="275"/>
      <c r="D104" s="275"/>
      <c r="E104" s="276"/>
      <c r="F104" s="281"/>
      <c r="G104" s="278"/>
      <c r="H104" s="279">
        <v>0</v>
      </c>
      <c r="I104" s="229">
        <v>0</v>
      </c>
      <c r="J104" s="280"/>
      <c r="K104" s="280"/>
      <c r="L104" s="209"/>
    </row>
    <row r="105" spans="1:12" x14ac:dyDescent="0.35">
      <c r="A105" s="274" t="str">
        <f>IF(AND(ISTEXT(C105),'[2]Identif. projet &amp; instructions'!$B$7="non"),'[2]Identif. projet &amp; instructions'!$B$8,"")</f>
        <v/>
      </c>
      <c r="B105" s="274"/>
      <c r="C105" s="275"/>
      <c r="D105" s="275"/>
      <c r="E105" s="276"/>
      <c r="F105" s="281"/>
      <c r="G105" s="278"/>
      <c r="H105" s="279">
        <v>0</v>
      </c>
      <c r="I105" s="229">
        <v>0</v>
      </c>
      <c r="J105" s="280"/>
      <c r="K105" s="280"/>
      <c r="L105" s="209"/>
    </row>
    <row r="106" spans="1:12" x14ac:dyDescent="0.35">
      <c r="A106" s="274" t="str">
        <f>IF(AND(ISTEXT(C106),'[2]Identif. projet &amp; instructions'!$B$7="non"),'[2]Identif. projet &amp; instructions'!$B$8,"")</f>
        <v/>
      </c>
      <c r="B106" s="274"/>
      <c r="C106" s="275"/>
      <c r="D106" s="275"/>
      <c r="E106" s="276"/>
      <c r="F106" s="281"/>
      <c r="G106" s="278"/>
      <c r="H106" s="279">
        <v>0</v>
      </c>
      <c r="I106" s="229">
        <v>0</v>
      </c>
      <c r="J106" s="280"/>
      <c r="K106" s="280"/>
      <c r="L106" s="209"/>
    </row>
    <row r="107" spans="1:12" x14ac:dyDescent="0.35">
      <c r="A107" s="274" t="str">
        <f>IF(AND(ISTEXT(C107),'[2]Identif. projet &amp; instructions'!$B$7="non"),'[2]Identif. projet &amp; instructions'!$B$8,"")</f>
        <v/>
      </c>
      <c r="B107" s="274"/>
      <c r="C107" s="275"/>
      <c r="D107" s="275"/>
      <c r="E107" s="276"/>
      <c r="F107" s="281"/>
      <c r="G107" s="278"/>
      <c r="H107" s="279">
        <v>0</v>
      </c>
      <c r="I107" s="229">
        <v>0</v>
      </c>
      <c r="J107" s="280"/>
      <c r="K107" s="280"/>
      <c r="L107" s="209"/>
    </row>
    <row r="108" spans="1:12" x14ac:dyDescent="0.35">
      <c r="A108" s="274" t="str">
        <f>IF(AND(ISTEXT(C108),'[2]Identif. projet &amp; instructions'!$B$7="non"),'[2]Identif. projet &amp; instructions'!$B$8,"")</f>
        <v/>
      </c>
      <c r="B108" s="274"/>
      <c r="C108" s="275"/>
      <c r="D108" s="275"/>
      <c r="E108" s="276"/>
      <c r="F108" s="281"/>
      <c r="G108" s="278"/>
      <c r="H108" s="279">
        <v>0</v>
      </c>
      <c r="I108" s="229">
        <v>0</v>
      </c>
      <c r="J108" s="280"/>
      <c r="K108" s="280"/>
      <c r="L108" s="209"/>
    </row>
    <row r="109" spans="1:12" x14ac:dyDescent="0.35">
      <c r="A109" s="274" t="str">
        <f>IF(AND(ISTEXT(C109),'[2]Identif. projet &amp; instructions'!$B$7="non"),'[2]Identif. projet &amp; instructions'!$B$8,"")</f>
        <v/>
      </c>
      <c r="B109" s="274"/>
      <c r="C109" s="275"/>
      <c r="D109" s="275"/>
      <c r="E109" s="276"/>
      <c r="F109" s="281"/>
      <c r="G109" s="278"/>
      <c r="H109" s="279">
        <v>0</v>
      </c>
      <c r="I109" s="229">
        <v>0</v>
      </c>
      <c r="J109" s="280"/>
      <c r="K109" s="280"/>
      <c r="L109" s="209"/>
    </row>
    <row r="110" spans="1:12" x14ac:dyDescent="0.35">
      <c r="A110" s="274" t="str">
        <f>IF(AND(ISTEXT(C110),'[2]Identif. projet &amp; instructions'!$B$7="non"),'[2]Identif. projet &amp; instructions'!$B$8,"")</f>
        <v/>
      </c>
      <c r="B110" s="274"/>
      <c r="C110" s="275"/>
      <c r="D110" s="275"/>
      <c r="E110" s="276"/>
      <c r="F110" s="281"/>
      <c r="G110" s="278"/>
      <c r="H110" s="279">
        <v>0</v>
      </c>
      <c r="I110" s="229">
        <v>0</v>
      </c>
      <c r="J110" s="280"/>
      <c r="K110" s="280"/>
      <c r="L110" s="209"/>
    </row>
    <row r="111" spans="1:12" x14ac:dyDescent="0.35">
      <c r="A111" s="274" t="str">
        <f>IF(AND(ISTEXT(C111),'[2]Identif. projet &amp; instructions'!$B$7="non"),'[2]Identif. projet &amp; instructions'!$B$8,"")</f>
        <v/>
      </c>
      <c r="B111" s="274"/>
      <c r="C111" s="275"/>
      <c r="D111" s="275"/>
      <c r="E111" s="276"/>
      <c r="F111" s="281"/>
      <c r="G111" s="278"/>
      <c r="H111" s="279">
        <v>0</v>
      </c>
      <c r="I111" s="229">
        <v>0</v>
      </c>
      <c r="J111" s="280"/>
      <c r="K111" s="280"/>
      <c r="L111" s="209"/>
    </row>
    <row r="112" spans="1:12" x14ac:dyDescent="0.35">
      <c r="A112" s="274" t="str">
        <f>IF(AND(ISTEXT(C112),'[2]Identif. projet &amp; instructions'!$B$7="non"),'[2]Identif. projet &amp; instructions'!$B$8,"")</f>
        <v/>
      </c>
      <c r="B112" s="274"/>
      <c r="C112" s="275"/>
      <c r="D112" s="275"/>
      <c r="E112" s="276"/>
      <c r="F112" s="281"/>
      <c r="G112" s="278"/>
      <c r="H112" s="279">
        <v>0</v>
      </c>
      <c r="I112" s="229">
        <v>0</v>
      </c>
      <c r="J112" s="280"/>
      <c r="K112" s="280"/>
      <c r="L112" s="209"/>
    </row>
    <row r="113" spans="1:12" x14ac:dyDescent="0.35">
      <c r="A113" s="274" t="str">
        <f>IF(AND(ISTEXT(C113),'[2]Identif. projet &amp; instructions'!$B$7="non"),'[2]Identif. projet &amp; instructions'!$B$8,"")</f>
        <v/>
      </c>
      <c r="B113" s="274"/>
      <c r="C113" s="275"/>
      <c r="D113" s="275"/>
      <c r="E113" s="276"/>
      <c r="F113" s="281"/>
      <c r="G113" s="278"/>
      <c r="H113" s="279">
        <v>0</v>
      </c>
      <c r="I113" s="229">
        <v>0</v>
      </c>
      <c r="J113" s="280"/>
      <c r="K113" s="280"/>
      <c r="L113" s="209"/>
    </row>
    <row r="114" spans="1:12" x14ac:dyDescent="0.35">
      <c r="A114" s="274" t="str">
        <f>IF(AND(ISTEXT(C114),'[2]Identif. projet &amp; instructions'!$B$7="non"),'[2]Identif. projet &amp; instructions'!$B$8,"")</f>
        <v/>
      </c>
      <c r="B114" s="274"/>
      <c r="C114" s="275"/>
      <c r="D114" s="275"/>
      <c r="E114" s="276"/>
      <c r="F114" s="281"/>
      <c r="G114" s="278"/>
      <c r="H114" s="279">
        <v>0</v>
      </c>
      <c r="I114" s="229">
        <v>0</v>
      </c>
      <c r="J114" s="280"/>
      <c r="K114" s="280"/>
      <c r="L114" s="209"/>
    </row>
    <row r="115" spans="1:12" x14ac:dyDescent="0.35">
      <c r="A115" s="274" t="str">
        <f>IF(AND(ISTEXT(C115),'[2]Identif. projet &amp; instructions'!$B$7="non"),'[2]Identif. projet &amp; instructions'!$B$8,"")</f>
        <v/>
      </c>
      <c r="B115" s="274"/>
      <c r="C115" s="275"/>
      <c r="D115" s="275"/>
      <c r="E115" s="276"/>
      <c r="F115" s="281"/>
      <c r="G115" s="278"/>
      <c r="H115" s="279">
        <v>0</v>
      </c>
      <c r="I115" s="229">
        <v>0</v>
      </c>
      <c r="J115" s="280"/>
      <c r="K115" s="280"/>
      <c r="L115" s="209"/>
    </row>
    <row r="116" spans="1:12" x14ac:dyDescent="0.35">
      <c r="A116" s="274" t="str">
        <f>IF(AND(ISTEXT(C116),'[2]Identif. projet &amp; instructions'!$B$7="non"),'[2]Identif. projet &amp; instructions'!$B$8,"")</f>
        <v/>
      </c>
      <c r="B116" s="274"/>
      <c r="C116" s="275"/>
      <c r="D116" s="275"/>
      <c r="E116" s="276"/>
      <c r="F116" s="281"/>
      <c r="G116" s="278"/>
      <c r="H116" s="279">
        <v>0</v>
      </c>
      <c r="I116" s="229">
        <v>0</v>
      </c>
      <c r="J116" s="280"/>
      <c r="K116" s="280"/>
      <c r="L116" s="209"/>
    </row>
    <row r="117" spans="1:12" x14ac:dyDescent="0.35">
      <c r="A117" s="274" t="str">
        <f>IF(AND(ISTEXT(C117),'[2]Identif. projet &amp; instructions'!$B$7="non"),'[2]Identif. projet &amp; instructions'!$B$8,"")</f>
        <v/>
      </c>
      <c r="B117" s="274"/>
      <c r="C117" s="275"/>
      <c r="D117" s="275"/>
      <c r="E117" s="276"/>
      <c r="F117" s="281"/>
      <c r="G117" s="278"/>
      <c r="H117" s="279">
        <v>0</v>
      </c>
      <c r="I117" s="229">
        <v>0</v>
      </c>
      <c r="J117" s="280"/>
      <c r="K117" s="280"/>
      <c r="L117" s="209"/>
    </row>
    <row r="118" spans="1:12" x14ac:dyDescent="0.35">
      <c r="A118" s="274" t="str">
        <f>IF(AND(ISTEXT(C118),'[2]Identif. projet &amp; instructions'!$B$7="non"),'[2]Identif. projet &amp; instructions'!$B$8,"")</f>
        <v/>
      </c>
      <c r="B118" s="274"/>
      <c r="C118" s="275"/>
      <c r="D118" s="275"/>
      <c r="E118" s="276"/>
      <c r="F118" s="281"/>
      <c r="G118" s="278"/>
      <c r="H118" s="279">
        <v>0</v>
      </c>
      <c r="I118" s="229">
        <v>0</v>
      </c>
      <c r="J118" s="280"/>
      <c r="K118" s="280"/>
      <c r="L118" s="209"/>
    </row>
    <row r="119" spans="1:12" x14ac:dyDescent="0.35">
      <c r="A119" s="274" t="str">
        <f>IF(AND(ISTEXT(C119),'[2]Identif. projet &amp; instructions'!$B$7="non"),'[2]Identif. projet &amp; instructions'!$B$8,"")</f>
        <v/>
      </c>
      <c r="B119" s="274"/>
      <c r="C119" s="275"/>
      <c r="D119" s="275"/>
      <c r="E119" s="276"/>
      <c r="F119" s="281"/>
      <c r="G119" s="278"/>
      <c r="H119" s="279">
        <v>0</v>
      </c>
      <c r="I119" s="229">
        <v>0</v>
      </c>
      <c r="J119" s="280"/>
      <c r="K119" s="280"/>
      <c r="L119" s="209"/>
    </row>
    <row r="120" spans="1:12" x14ac:dyDescent="0.35">
      <c r="A120" s="274" t="str">
        <f>IF(AND(ISTEXT(C120),'[2]Identif. projet &amp; instructions'!$B$7="non"),'[2]Identif. projet &amp; instructions'!$B$8,"")</f>
        <v/>
      </c>
      <c r="B120" s="274"/>
      <c r="C120" s="275"/>
      <c r="D120" s="275"/>
      <c r="E120" s="276"/>
      <c r="F120" s="281"/>
      <c r="G120" s="278"/>
      <c r="H120" s="279">
        <v>0</v>
      </c>
      <c r="I120" s="229">
        <v>0</v>
      </c>
      <c r="J120" s="280"/>
      <c r="K120" s="280"/>
      <c r="L120" s="209"/>
    </row>
    <row r="121" spans="1:12" x14ac:dyDescent="0.35">
      <c r="A121" s="274" t="str">
        <f>IF(AND(ISTEXT(C121),'[2]Identif. projet &amp; instructions'!$B$7="non"),'[2]Identif. projet &amp; instructions'!$B$8,"")</f>
        <v/>
      </c>
      <c r="B121" s="274"/>
      <c r="C121" s="275"/>
      <c r="D121" s="275"/>
      <c r="E121" s="276"/>
      <c r="F121" s="281"/>
      <c r="G121" s="278"/>
      <c r="H121" s="279">
        <v>0</v>
      </c>
      <c r="I121" s="229">
        <v>0</v>
      </c>
      <c r="J121" s="280"/>
      <c r="K121" s="280"/>
      <c r="L121" s="209"/>
    </row>
    <row r="122" spans="1:12" x14ac:dyDescent="0.35">
      <c r="A122" s="274" t="str">
        <f>IF(AND(ISTEXT(C122),'[2]Identif. projet &amp; instructions'!$B$7="non"),'[2]Identif. projet &amp; instructions'!$B$8,"")</f>
        <v/>
      </c>
      <c r="B122" s="274"/>
      <c r="C122" s="275"/>
      <c r="D122" s="275"/>
      <c r="E122" s="276"/>
      <c r="F122" s="281"/>
      <c r="G122" s="278"/>
      <c r="H122" s="279">
        <v>0</v>
      </c>
      <c r="I122" s="229">
        <v>0</v>
      </c>
      <c r="J122" s="280"/>
      <c r="K122" s="280"/>
      <c r="L122" s="209"/>
    </row>
    <row r="123" spans="1:12" x14ac:dyDescent="0.35">
      <c r="A123" s="274" t="str">
        <f>IF(AND(ISTEXT(C123),'[2]Identif. projet &amp; instructions'!$B$7="non"),'[2]Identif. projet &amp; instructions'!$B$8,"")</f>
        <v/>
      </c>
      <c r="B123" s="274"/>
      <c r="C123" s="275"/>
      <c r="D123" s="275"/>
      <c r="E123" s="276"/>
      <c r="F123" s="281"/>
      <c r="G123" s="278"/>
      <c r="H123" s="279">
        <v>0</v>
      </c>
      <c r="I123" s="229">
        <v>0</v>
      </c>
      <c r="J123" s="280"/>
      <c r="K123" s="280"/>
      <c r="L123" s="209"/>
    </row>
    <row r="124" spans="1:12" x14ac:dyDescent="0.35">
      <c r="A124" s="274" t="str">
        <f>IF(AND(ISTEXT(C124),'[2]Identif. projet &amp; instructions'!$B$7="non"),'[2]Identif. projet &amp; instructions'!$B$8,"")</f>
        <v/>
      </c>
      <c r="B124" s="274"/>
      <c r="C124" s="275"/>
      <c r="D124" s="275"/>
      <c r="E124" s="276"/>
      <c r="F124" s="281"/>
      <c r="G124" s="278"/>
      <c r="H124" s="279">
        <v>0</v>
      </c>
      <c r="I124" s="229">
        <v>0</v>
      </c>
      <c r="J124" s="280"/>
      <c r="K124" s="280"/>
      <c r="L124" s="209"/>
    </row>
    <row r="125" spans="1:12" x14ac:dyDescent="0.35">
      <c r="A125" s="274" t="str">
        <f>IF(AND(ISTEXT(C125),'[2]Identif. projet &amp; instructions'!$B$7="non"),'[2]Identif. projet &amp; instructions'!$B$8,"")</f>
        <v/>
      </c>
      <c r="B125" s="274"/>
      <c r="C125" s="275"/>
      <c r="D125" s="275"/>
      <c r="E125" s="276"/>
      <c r="F125" s="281"/>
      <c r="G125" s="278"/>
      <c r="H125" s="279">
        <v>0</v>
      </c>
      <c r="I125" s="229">
        <v>0</v>
      </c>
      <c r="J125" s="280"/>
      <c r="K125" s="280"/>
      <c r="L125" s="209"/>
    </row>
    <row r="126" spans="1:12" x14ac:dyDescent="0.35">
      <c r="A126" s="274" t="str">
        <f>IF(AND(ISTEXT(C126),'[2]Identif. projet &amp; instructions'!$B$7="non"),'[2]Identif. projet &amp; instructions'!$B$8,"")</f>
        <v/>
      </c>
      <c r="B126" s="274"/>
      <c r="C126" s="275"/>
      <c r="D126" s="275"/>
      <c r="E126" s="276"/>
      <c r="F126" s="281"/>
      <c r="G126" s="278"/>
      <c r="H126" s="279">
        <v>0</v>
      </c>
      <c r="I126" s="229">
        <v>0</v>
      </c>
      <c r="J126" s="280"/>
      <c r="K126" s="280"/>
      <c r="L126" s="209"/>
    </row>
    <row r="127" spans="1:12" x14ac:dyDescent="0.35">
      <c r="A127" s="274" t="str">
        <f>IF(AND(ISTEXT(C127),'[2]Identif. projet &amp; instructions'!$B$7="non"),'[2]Identif. projet &amp; instructions'!$B$8,"")</f>
        <v/>
      </c>
      <c r="B127" s="274"/>
      <c r="C127" s="275"/>
      <c r="D127" s="275"/>
      <c r="E127" s="276"/>
      <c r="F127" s="281"/>
      <c r="G127" s="278"/>
      <c r="H127" s="279">
        <v>0</v>
      </c>
      <c r="I127" s="229">
        <v>0</v>
      </c>
      <c r="J127" s="280"/>
      <c r="K127" s="280"/>
      <c r="L127" s="209"/>
    </row>
    <row r="128" spans="1:12" x14ac:dyDescent="0.35">
      <c r="A128" s="274" t="str">
        <f>IF(AND(ISTEXT(C128),'[2]Identif. projet &amp; instructions'!$B$7="non"),'[2]Identif. projet &amp; instructions'!$B$8,"")</f>
        <v/>
      </c>
      <c r="B128" s="274"/>
      <c r="C128" s="275"/>
      <c r="D128" s="275"/>
      <c r="E128" s="276"/>
      <c r="F128" s="281"/>
      <c r="G128" s="278"/>
      <c r="H128" s="279">
        <v>0</v>
      </c>
      <c r="I128" s="229">
        <v>0</v>
      </c>
      <c r="J128" s="280"/>
      <c r="K128" s="280"/>
      <c r="L128" s="209"/>
    </row>
    <row r="129" spans="1:12" x14ac:dyDescent="0.35">
      <c r="A129" s="274" t="str">
        <f>IF(AND(ISTEXT(C129),'[2]Identif. projet &amp; instructions'!$B$7="non"),'[2]Identif. projet &amp; instructions'!$B$8,"")</f>
        <v/>
      </c>
      <c r="B129" s="274"/>
      <c r="C129" s="275"/>
      <c r="D129" s="275"/>
      <c r="E129" s="276"/>
      <c r="F129" s="281"/>
      <c r="G129" s="278"/>
      <c r="H129" s="279">
        <v>0</v>
      </c>
      <c r="I129" s="229">
        <v>0</v>
      </c>
      <c r="J129" s="280"/>
      <c r="K129" s="280"/>
      <c r="L129" s="209"/>
    </row>
    <row r="130" spans="1:12" x14ac:dyDescent="0.35">
      <c r="A130" s="274" t="str">
        <f>IF(AND(ISTEXT(C130),'[2]Identif. projet &amp; instructions'!$B$7="non"),'[2]Identif. projet &amp; instructions'!$B$8,"")</f>
        <v/>
      </c>
      <c r="B130" s="274"/>
      <c r="C130" s="275"/>
      <c r="D130" s="275"/>
      <c r="E130" s="276"/>
      <c r="F130" s="281"/>
      <c r="G130" s="278"/>
      <c r="H130" s="279">
        <v>0</v>
      </c>
      <c r="I130" s="229">
        <v>0</v>
      </c>
      <c r="J130" s="280"/>
      <c r="K130" s="280"/>
      <c r="L130" s="209"/>
    </row>
    <row r="131" spans="1:12" x14ac:dyDescent="0.35">
      <c r="A131" s="274" t="str">
        <f>IF(AND(ISTEXT(C131),'[2]Identif. projet &amp; instructions'!$B$7="non"),'[2]Identif. projet &amp; instructions'!$B$8,"")</f>
        <v/>
      </c>
      <c r="B131" s="274"/>
      <c r="C131" s="275"/>
      <c r="D131" s="275"/>
      <c r="E131" s="276"/>
      <c r="F131" s="281"/>
      <c r="G131" s="278"/>
      <c r="H131" s="279">
        <v>0</v>
      </c>
      <c r="I131" s="229">
        <v>0</v>
      </c>
      <c r="J131" s="280"/>
      <c r="K131" s="280"/>
      <c r="L131" s="209"/>
    </row>
    <row r="132" spans="1:12" x14ac:dyDescent="0.35">
      <c r="A132" s="274" t="str">
        <f>IF(AND(ISTEXT(C132),'[2]Identif. projet &amp; instructions'!$B$7="non"),'[2]Identif. projet &amp; instructions'!$B$8,"")</f>
        <v/>
      </c>
      <c r="B132" s="274"/>
      <c r="C132" s="275"/>
      <c r="D132" s="275"/>
      <c r="E132" s="276"/>
      <c r="F132" s="281"/>
      <c r="G132" s="278"/>
      <c r="H132" s="279">
        <v>0</v>
      </c>
      <c r="I132" s="229">
        <v>0</v>
      </c>
      <c r="J132" s="280"/>
      <c r="K132" s="280"/>
      <c r="L132" s="209"/>
    </row>
    <row r="133" spans="1:12" x14ac:dyDescent="0.35">
      <c r="A133" s="274" t="str">
        <f>IF(AND(ISTEXT(C133),'[2]Identif. projet &amp; instructions'!$B$7="non"),'[2]Identif. projet &amp; instructions'!$B$8,"")</f>
        <v/>
      </c>
      <c r="B133" s="274"/>
      <c r="C133" s="275"/>
      <c r="D133" s="275"/>
      <c r="E133" s="276"/>
      <c r="F133" s="281"/>
      <c r="G133" s="278"/>
      <c r="H133" s="279">
        <v>0</v>
      </c>
      <c r="I133" s="229">
        <v>0</v>
      </c>
      <c r="J133" s="280"/>
      <c r="K133" s="280"/>
      <c r="L133" s="209"/>
    </row>
    <row r="134" spans="1:12" x14ac:dyDescent="0.35">
      <c r="A134" s="274" t="str">
        <f>IF(AND(ISTEXT(C134),'[2]Identif. projet &amp; instructions'!$B$7="non"),'[2]Identif. projet &amp; instructions'!$B$8,"")</f>
        <v/>
      </c>
      <c r="B134" s="274"/>
      <c r="C134" s="275"/>
      <c r="D134" s="275"/>
      <c r="E134" s="276"/>
      <c r="F134" s="281"/>
      <c r="G134" s="278"/>
      <c r="H134" s="279">
        <v>0</v>
      </c>
      <c r="I134" s="229">
        <v>0</v>
      </c>
      <c r="J134" s="280"/>
      <c r="K134" s="280"/>
      <c r="L134" s="209"/>
    </row>
    <row r="135" spans="1:12" x14ac:dyDescent="0.35">
      <c r="A135" s="274" t="str">
        <f>IF(AND(ISTEXT(C135),'[2]Identif. projet &amp; instructions'!$B$7="non"),'[2]Identif. projet &amp; instructions'!$B$8,"")</f>
        <v/>
      </c>
      <c r="B135" s="274"/>
      <c r="C135" s="275"/>
      <c r="D135" s="275"/>
      <c r="E135" s="276"/>
      <c r="F135" s="281"/>
      <c r="G135" s="278"/>
      <c r="H135" s="279">
        <v>0</v>
      </c>
      <c r="I135" s="229">
        <v>0</v>
      </c>
      <c r="J135" s="280"/>
      <c r="K135" s="280"/>
      <c r="L135" s="209"/>
    </row>
    <row r="136" spans="1:12" x14ac:dyDescent="0.35">
      <c r="A136" s="274" t="str">
        <f>IF(AND(ISTEXT(C136),'[2]Identif. projet &amp; instructions'!$B$7="non"),'[2]Identif. projet &amp; instructions'!$B$8,"")</f>
        <v/>
      </c>
      <c r="B136" s="274"/>
      <c r="C136" s="275"/>
      <c r="D136" s="275"/>
      <c r="E136" s="276"/>
      <c r="F136" s="281"/>
      <c r="G136" s="278"/>
      <c r="H136" s="279">
        <v>0</v>
      </c>
      <c r="I136" s="229">
        <v>0</v>
      </c>
      <c r="J136" s="280"/>
      <c r="K136" s="280"/>
      <c r="L136" s="209"/>
    </row>
    <row r="137" spans="1:12" x14ac:dyDescent="0.35">
      <c r="A137" s="274" t="str">
        <f>IF(AND(ISTEXT(C137),'[2]Identif. projet &amp; instructions'!$B$7="non"),'[2]Identif. projet &amp; instructions'!$B$8,"")</f>
        <v/>
      </c>
      <c r="B137" s="274"/>
      <c r="C137" s="275"/>
      <c r="D137" s="275"/>
      <c r="E137" s="276"/>
      <c r="F137" s="281"/>
      <c r="G137" s="278"/>
      <c r="H137" s="279">
        <v>0</v>
      </c>
      <c r="I137" s="229">
        <v>0</v>
      </c>
      <c r="J137" s="280"/>
      <c r="K137" s="280"/>
      <c r="L137" s="209"/>
    </row>
    <row r="138" spans="1:12" x14ac:dyDescent="0.35">
      <c r="A138" s="274" t="str">
        <f>IF(AND(ISTEXT(C138),'[2]Identif. projet &amp; instructions'!$B$7="non"),'[2]Identif. projet &amp; instructions'!$B$8,"")</f>
        <v/>
      </c>
      <c r="B138" s="274"/>
      <c r="C138" s="275"/>
      <c r="D138" s="275"/>
      <c r="E138" s="276"/>
      <c r="F138" s="281"/>
      <c r="G138" s="278"/>
      <c r="H138" s="279">
        <v>0</v>
      </c>
      <c r="I138" s="229">
        <v>0</v>
      </c>
      <c r="J138" s="280"/>
      <c r="K138" s="280"/>
      <c r="L138" s="209"/>
    </row>
    <row r="139" spans="1:12" x14ac:dyDescent="0.35">
      <c r="A139" s="274" t="str">
        <f>IF(AND(ISTEXT(C139),'[2]Identif. projet &amp; instructions'!$B$7="non"),'[2]Identif. projet &amp; instructions'!$B$8,"")</f>
        <v/>
      </c>
      <c r="B139" s="274"/>
      <c r="C139" s="275"/>
      <c r="D139" s="275"/>
      <c r="E139" s="276"/>
      <c r="F139" s="281"/>
      <c r="G139" s="278"/>
      <c r="H139" s="279">
        <v>0</v>
      </c>
      <c r="I139" s="229">
        <v>0</v>
      </c>
      <c r="J139" s="280"/>
      <c r="K139" s="280"/>
      <c r="L139" s="209"/>
    </row>
    <row r="140" spans="1:12" x14ac:dyDescent="0.35">
      <c r="A140" s="274" t="str">
        <f>IF(AND(ISTEXT(C140),'[2]Identif. projet &amp; instructions'!$B$7="non"),'[2]Identif. projet &amp; instructions'!$B$8,"")</f>
        <v/>
      </c>
      <c r="B140" s="274"/>
      <c r="C140" s="275"/>
      <c r="D140" s="275"/>
      <c r="E140" s="276"/>
      <c r="F140" s="281"/>
      <c r="G140" s="278"/>
      <c r="H140" s="279">
        <v>0</v>
      </c>
      <c r="I140" s="229">
        <v>0</v>
      </c>
      <c r="J140" s="280"/>
      <c r="K140" s="280"/>
      <c r="L140" s="209"/>
    </row>
    <row r="141" spans="1:12" x14ac:dyDescent="0.35">
      <c r="A141" s="274" t="str">
        <f>IF(AND(ISTEXT(C141),'[2]Identif. projet &amp; instructions'!$B$7="non"),'[2]Identif. projet &amp; instructions'!$B$8,"")</f>
        <v/>
      </c>
      <c r="B141" s="274"/>
      <c r="C141" s="275"/>
      <c r="D141" s="275"/>
      <c r="E141" s="276"/>
      <c r="F141" s="281"/>
      <c r="G141" s="278"/>
      <c r="H141" s="279">
        <v>0</v>
      </c>
      <c r="I141" s="229">
        <v>0</v>
      </c>
      <c r="J141" s="280"/>
      <c r="K141" s="280"/>
      <c r="L141" s="209"/>
    </row>
    <row r="142" spans="1:12" x14ac:dyDescent="0.35">
      <c r="A142" s="274" t="str">
        <f>IF(AND(ISTEXT(C142),'[2]Identif. projet &amp; instructions'!$B$7="non"),'[2]Identif. projet &amp; instructions'!$B$8,"")</f>
        <v/>
      </c>
      <c r="B142" s="274"/>
      <c r="C142" s="275"/>
      <c r="D142" s="275"/>
      <c r="E142" s="276"/>
      <c r="F142" s="281"/>
      <c r="G142" s="278"/>
      <c r="H142" s="279">
        <v>0</v>
      </c>
      <c r="I142" s="229">
        <v>0</v>
      </c>
      <c r="J142" s="280"/>
      <c r="K142" s="280"/>
      <c r="L142" s="209"/>
    </row>
    <row r="143" spans="1:12" x14ac:dyDescent="0.35">
      <c r="A143" s="274" t="str">
        <f>IF(AND(ISTEXT(C143),'[2]Identif. projet &amp; instructions'!$B$7="non"),'[2]Identif. projet &amp; instructions'!$B$8,"")</f>
        <v/>
      </c>
      <c r="B143" s="274"/>
      <c r="C143" s="275"/>
      <c r="D143" s="275"/>
      <c r="E143" s="276"/>
      <c r="F143" s="281"/>
      <c r="G143" s="278"/>
      <c r="H143" s="279">
        <v>0</v>
      </c>
      <c r="I143" s="229">
        <v>0</v>
      </c>
      <c r="J143" s="280"/>
      <c r="K143" s="280"/>
      <c r="L143" s="209"/>
    </row>
    <row r="144" spans="1:12" x14ac:dyDescent="0.35">
      <c r="A144" s="274" t="str">
        <f>IF(AND(ISTEXT(C144),'[2]Identif. projet &amp; instructions'!$B$7="non"),'[2]Identif. projet &amp; instructions'!$B$8,"")</f>
        <v/>
      </c>
      <c r="B144" s="274"/>
      <c r="C144" s="275"/>
      <c r="D144" s="275"/>
      <c r="E144" s="276"/>
      <c r="F144" s="281"/>
      <c r="G144" s="278"/>
      <c r="H144" s="279">
        <v>0</v>
      </c>
      <c r="I144" s="229">
        <v>0</v>
      </c>
      <c r="J144" s="280"/>
      <c r="K144" s="280"/>
      <c r="L144" s="209"/>
    </row>
    <row r="145" spans="1:12" x14ac:dyDescent="0.35">
      <c r="A145" s="274" t="str">
        <f>IF(AND(ISTEXT(C145),'[2]Identif. projet &amp; instructions'!$B$7="non"),'[2]Identif. projet &amp; instructions'!$B$8,"")</f>
        <v/>
      </c>
      <c r="B145" s="274"/>
      <c r="C145" s="275"/>
      <c r="D145" s="275"/>
      <c r="E145" s="276"/>
      <c r="F145" s="281"/>
      <c r="G145" s="278"/>
      <c r="H145" s="279">
        <v>0</v>
      </c>
      <c r="I145" s="229">
        <v>0</v>
      </c>
      <c r="J145" s="280"/>
      <c r="K145" s="280"/>
      <c r="L145" s="209"/>
    </row>
    <row r="146" spans="1:12" x14ac:dyDescent="0.35">
      <c r="A146" s="274" t="str">
        <f>IF(AND(ISTEXT(C146),'[2]Identif. projet &amp; instructions'!$B$7="non"),'[2]Identif. projet &amp; instructions'!$B$8,"")</f>
        <v/>
      </c>
      <c r="B146" s="274"/>
      <c r="C146" s="275"/>
      <c r="D146" s="275"/>
      <c r="E146" s="276"/>
      <c r="F146" s="281"/>
      <c r="G146" s="278"/>
      <c r="H146" s="279">
        <v>0</v>
      </c>
      <c r="I146" s="229">
        <v>0</v>
      </c>
      <c r="J146" s="280"/>
      <c r="K146" s="280"/>
      <c r="L146" s="209"/>
    </row>
    <row r="147" spans="1:12" x14ac:dyDescent="0.35">
      <c r="A147" s="274" t="str">
        <f>IF(AND(ISTEXT(C147),'[2]Identif. projet &amp; instructions'!$B$7="non"),'[2]Identif. projet &amp; instructions'!$B$8,"")</f>
        <v/>
      </c>
      <c r="B147" s="274"/>
      <c r="C147" s="275"/>
      <c r="D147" s="275"/>
      <c r="E147" s="276"/>
      <c r="F147" s="281"/>
      <c r="G147" s="278"/>
      <c r="H147" s="279">
        <v>0</v>
      </c>
      <c r="I147" s="229">
        <v>0</v>
      </c>
      <c r="J147" s="280"/>
      <c r="K147" s="280"/>
      <c r="L147" s="209"/>
    </row>
    <row r="148" spans="1:12" x14ac:dyDescent="0.35">
      <c r="A148" s="274" t="str">
        <f>IF(AND(ISTEXT(C148),'[2]Identif. projet &amp; instructions'!$B$7="non"),'[2]Identif. projet &amp; instructions'!$B$8,"")</f>
        <v/>
      </c>
      <c r="B148" s="274"/>
      <c r="C148" s="275"/>
      <c r="D148" s="275"/>
      <c r="E148" s="276"/>
      <c r="F148" s="281"/>
      <c r="G148" s="278"/>
      <c r="H148" s="279">
        <v>0</v>
      </c>
      <c r="I148" s="229">
        <v>0</v>
      </c>
      <c r="J148" s="280"/>
      <c r="K148" s="280"/>
      <c r="L148" s="209"/>
    </row>
    <row r="149" spans="1:12" x14ac:dyDescent="0.35">
      <c r="A149" s="274" t="str">
        <f>IF(AND(ISTEXT(C149),'[2]Identif. projet &amp; instructions'!$B$7="non"),'[2]Identif. projet &amp; instructions'!$B$8,"")</f>
        <v/>
      </c>
      <c r="B149" s="274"/>
      <c r="C149" s="275"/>
      <c r="D149" s="275"/>
      <c r="E149" s="276"/>
      <c r="F149" s="281"/>
      <c r="G149" s="278"/>
      <c r="H149" s="279">
        <v>0</v>
      </c>
      <c r="I149" s="229">
        <v>0</v>
      </c>
      <c r="J149" s="280"/>
      <c r="K149" s="280"/>
      <c r="L149" s="209"/>
    </row>
    <row r="150" spans="1:12" x14ac:dyDescent="0.35">
      <c r="A150" s="274" t="str">
        <f>IF(AND(ISTEXT(C150),'[2]Identif. projet &amp; instructions'!$B$7="non"),'[2]Identif. projet &amp; instructions'!$B$8,"")</f>
        <v/>
      </c>
      <c r="B150" s="274"/>
      <c r="C150" s="275"/>
      <c r="D150" s="275"/>
      <c r="E150" s="276"/>
      <c r="F150" s="281"/>
      <c r="G150" s="278"/>
      <c r="H150" s="279">
        <v>0</v>
      </c>
      <c r="I150" s="229">
        <v>0</v>
      </c>
      <c r="J150" s="280"/>
      <c r="K150" s="280"/>
      <c r="L150" s="209"/>
    </row>
    <row r="151" spans="1:12" x14ac:dyDescent="0.35">
      <c r="A151" s="274" t="str">
        <f>IF(AND(ISTEXT(C151),'[2]Identif. projet &amp; instructions'!$B$7="non"),'[2]Identif. projet &amp; instructions'!$B$8,"")</f>
        <v/>
      </c>
      <c r="B151" s="274"/>
      <c r="C151" s="275"/>
      <c r="D151" s="275"/>
      <c r="E151" s="276"/>
      <c r="F151" s="281"/>
      <c r="G151" s="278"/>
      <c r="H151" s="279">
        <v>0</v>
      </c>
      <c r="I151" s="229">
        <v>0</v>
      </c>
      <c r="J151" s="280"/>
      <c r="K151" s="280"/>
      <c r="L151" s="209"/>
    </row>
    <row r="152" spans="1:12" x14ac:dyDescent="0.35">
      <c r="A152" s="274" t="str">
        <f>IF(AND(ISTEXT(C152),'[2]Identif. projet &amp; instructions'!$B$7="non"),'[2]Identif. projet &amp; instructions'!$B$8,"")</f>
        <v/>
      </c>
      <c r="B152" s="274"/>
      <c r="C152" s="275"/>
      <c r="D152" s="275"/>
      <c r="E152" s="276"/>
      <c r="F152" s="281"/>
      <c r="G152" s="278"/>
      <c r="H152" s="279">
        <v>0</v>
      </c>
      <c r="I152" s="229">
        <v>0</v>
      </c>
      <c r="J152" s="280"/>
      <c r="K152" s="280"/>
      <c r="L152" s="209"/>
    </row>
    <row r="153" spans="1:12" x14ac:dyDescent="0.35">
      <c r="A153" s="274" t="str">
        <f>IF(AND(ISTEXT(C153),'[2]Identif. projet &amp; instructions'!$B$7="non"),'[2]Identif. projet &amp; instructions'!$B$8,"")</f>
        <v/>
      </c>
      <c r="B153" s="274"/>
      <c r="C153" s="275"/>
      <c r="D153" s="275"/>
      <c r="E153" s="276"/>
      <c r="F153" s="281"/>
      <c r="G153" s="278"/>
      <c r="H153" s="279">
        <v>0</v>
      </c>
      <c r="I153" s="229">
        <v>0</v>
      </c>
      <c r="J153" s="280"/>
      <c r="K153" s="280"/>
      <c r="L153" s="209"/>
    </row>
    <row r="154" spans="1:12" x14ac:dyDescent="0.35">
      <c r="A154" s="274" t="str">
        <f>IF(AND(ISTEXT(C154),'[2]Identif. projet &amp; instructions'!$B$7="non"),'[2]Identif. projet &amp; instructions'!$B$8,"")</f>
        <v/>
      </c>
      <c r="B154" s="274"/>
      <c r="C154" s="275"/>
      <c r="D154" s="275"/>
      <c r="E154" s="276"/>
      <c r="F154" s="281"/>
      <c r="G154" s="278"/>
      <c r="H154" s="279">
        <v>0</v>
      </c>
      <c r="I154" s="229">
        <v>0</v>
      </c>
      <c r="J154" s="280"/>
      <c r="K154" s="280"/>
      <c r="L154" s="209"/>
    </row>
    <row r="155" spans="1:12" x14ac:dyDescent="0.35">
      <c r="A155" s="274" t="str">
        <f>IF(AND(ISTEXT(C155),'[2]Identif. projet &amp; instructions'!$B$7="non"),'[2]Identif. projet &amp; instructions'!$B$8,"")</f>
        <v/>
      </c>
      <c r="B155" s="274"/>
      <c r="C155" s="275"/>
      <c r="D155" s="275"/>
      <c r="E155" s="276"/>
      <c r="F155" s="281"/>
      <c r="G155" s="278"/>
      <c r="H155" s="279">
        <v>0</v>
      </c>
      <c r="I155" s="229">
        <v>0</v>
      </c>
      <c r="J155" s="280"/>
      <c r="K155" s="280"/>
      <c r="L155" s="209"/>
    </row>
    <row r="156" spans="1:12" x14ac:dyDescent="0.35">
      <c r="A156" s="274" t="str">
        <f>IF(AND(ISTEXT(C156),'[2]Identif. projet &amp; instructions'!$B$7="non"),'[2]Identif. projet &amp; instructions'!$B$8,"")</f>
        <v/>
      </c>
      <c r="B156" s="274"/>
      <c r="C156" s="275"/>
      <c r="D156" s="275"/>
      <c r="E156" s="276"/>
      <c r="F156" s="281"/>
      <c r="G156" s="278"/>
      <c r="H156" s="279">
        <v>0</v>
      </c>
      <c r="I156" s="229">
        <v>0</v>
      </c>
      <c r="J156" s="280"/>
      <c r="K156" s="280"/>
      <c r="L156" s="209"/>
    </row>
    <row r="157" spans="1:12" x14ac:dyDescent="0.35">
      <c r="A157" s="274" t="str">
        <f>IF(AND(ISTEXT(C157),'[2]Identif. projet &amp; instructions'!$B$7="non"),'[2]Identif. projet &amp; instructions'!$B$8,"")</f>
        <v/>
      </c>
      <c r="B157" s="274"/>
      <c r="C157" s="275"/>
      <c r="D157" s="275"/>
      <c r="E157" s="276"/>
      <c r="F157" s="281"/>
      <c r="G157" s="278"/>
      <c r="H157" s="279">
        <v>0</v>
      </c>
      <c r="I157" s="229">
        <v>0</v>
      </c>
      <c r="J157" s="280"/>
      <c r="K157" s="280"/>
      <c r="L157" s="209"/>
    </row>
    <row r="158" spans="1:12" x14ac:dyDescent="0.35">
      <c r="A158" s="274" t="str">
        <f>IF(AND(ISTEXT(C158),'[2]Identif. projet &amp; instructions'!$B$7="non"),'[2]Identif. projet &amp; instructions'!$B$8,"")</f>
        <v/>
      </c>
      <c r="B158" s="274"/>
      <c r="C158" s="275"/>
      <c r="D158" s="275"/>
      <c r="E158" s="276"/>
      <c r="F158" s="281"/>
      <c r="G158" s="278"/>
      <c r="H158" s="279">
        <v>0</v>
      </c>
      <c r="I158" s="229">
        <v>0</v>
      </c>
      <c r="J158" s="280"/>
      <c r="K158" s="280"/>
      <c r="L158" s="209"/>
    </row>
    <row r="159" spans="1:12" x14ac:dyDescent="0.35">
      <c r="A159" s="274" t="str">
        <f>IF(AND(ISTEXT(C159),'[2]Identif. projet &amp; instructions'!$B$7="non"),'[2]Identif. projet &amp; instructions'!$B$8,"")</f>
        <v/>
      </c>
      <c r="B159" s="274"/>
      <c r="C159" s="275"/>
      <c r="D159" s="275"/>
      <c r="E159" s="276"/>
      <c r="F159" s="281"/>
      <c r="G159" s="278"/>
      <c r="H159" s="279">
        <v>0</v>
      </c>
      <c r="I159" s="229">
        <v>0</v>
      </c>
      <c r="J159" s="280"/>
      <c r="K159" s="280"/>
      <c r="L159" s="209"/>
    </row>
    <row r="160" spans="1:12" x14ac:dyDescent="0.35">
      <c r="A160" s="274" t="str">
        <f>IF(AND(ISTEXT(C160),'[2]Identif. projet &amp; instructions'!$B$7="non"),'[2]Identif. projet &amp; instructions'!$B$8,"")</f>
        <v/>
      </c>
      <c r="B160" s="274"/>
      <c r="C160" s="275"/>
      <c r="D160" s="275"/>
      <c r="E160" s="276"/>
      <c r="F160" s="281"/>
      <c r="G160" s="278"/>
      <c r="H160" s="279">
        <v>0</v>
      </c>
      <c r="I160" s="229">
        <v>0</v>
      </c>
      <c r="J160" s="280"/>
      <c r="K160" s="280"/>
      <c r="L160" s="209"/>
    </row>
    <row r="161" spans="1:12" x14ac:dyDescent="0.35">
      <c r="A161" s="274" t="str">
        <f>IF(AND(ISTEXT(C161),'[2]Identif. projet &amp; instructions'!$B$7="non"),'[2]Identif. projet &amp; instructions'!$B$8,"")</f>
        <v/>
      </c>
      <c r="B161" s="274"/>
      <c r="C161" s="275"/>
      <c r="D161" s="275"/>
      <c r="E161" s="276"/>
      <c r="F161" s="281"/>
      <c r="G161" s="278"/>
      <c r="H161" s="279">
        <v>0</v>
      </c>
      <c r="I161" s="229">
        <v>0</v>
      </c>
      <c r="J161" s="280"/>
      <c r="K161" s="280"/>
      <c r="L161" s="209"/>
    </row>
    <row r="162" spans="1:12" x14ac:dyDescent="0.35">
      <c r="A162" s="274" t="str">
        <f>IF(AND(ISTEXT(C162),'[2]Identif. projet &amp; instructions'!$B$7="non"),'[2]Identif. projet &amp; instructions'!$B$8,"")</f>
        <v/>
      </c>
      <c r="B162" s="274"/>
      <c r="C162" s="275"/>
      <c r="D162" s="275"/>
      <c r="E162" s="276"/>
      <c r="F162" s="281"/>
      <c r="G162" s="278"/>
      <c r="H162" s="279">
        <v>0</v>
      </c>
      <c r="I162" s="229">
        <v>0</v>
      </c>
      <c r="J162" s="280"/>
      <c r="K162" s="280"/>
      <c r="L162" s="209"/>
    </row>
    <row r="163" spans="1:12" x14ac:dyDescent="0.35">
      <c r="A163" s="274" t="str">
        <f>IF(AND(ISTEXT(C163),'[2]Identif. projet &amp; instructions'!$B$7="non"),'[2]Identif. projet &amp; instructions'!$B$8,"")</f>
        <v/>
      </c>
      <c r="B163" s="274"/>
      <c r="C163" s="275"/>
      <c r="D163" s="275"/>
      <c r="E163" s="276"/>
      <c r="F163" s="281"/>
      <c r="G163" s="278"/>
      <c r="H163" s="279">
        <v>0</v>
      </c>
      <c r="I163" s="229">
        <v>0</v>
      </c>
      <c r="J163" s="280"/>
      <c r="K163" s="280"/>
      <c r="L163" s="209"/>
    </row>
    <row r="164" spans="1:12" x14ac:dyDescent="0.35">
      <c r="A164" s="274" t="str">
        <f>IF(AND(ISTEXT(C164),'[2]Identif. projet &amp; instructions'!$B$7="non"),'[2]Identif. projet &amp; instructions'!$B$8,"")</f>
        <v/>
      </c>
      <c r="B164" s="274"/>
      <c r="C164" s="275"/>
      <c r="D164" s="275"/>
      <c r="E164" s="276"/>
      <c r="F164" s="281"/>
      <c r="G164" s="278"/>
      <c r="H164" s="279">
        <v>0</v>
      </c>
      <c r="I164" s="229">
        <v>0</v>
      </c>
      <c r="J164" s="280"/>
      <c r="K164" s="280"/>
      <c r="L164" s="209"/>
    </row>
    <row r="165" spans="1:12" x14ac:dyDescent="0.35">
      <c r="A165" s="274" t="str">
        <f>IF(AND(ISTEXT(C165),'[2]Identif. projet &amp; instructions'!$B$7="non"),'[2]Identif. projet &amp; instructions'!$B$8,"")</f>
        <v/>
      </c>
      <c r="B165" s="274"/>
      <c r="C165" s="275"/>
      <c r="D165" s="275"/>
      <c r="E165" s="276"/>
      <c r="F165" s="281"/>
      <c r="G165" s="278"/>
      <c r="H165" s="279">
        <v>0</v>
      </c>
      <c r="I165" s="229">
        <v>0</v>
      </c>
      <c r="J165" s="280"/>
      <c r="K165" s="280"/>
      <c r="L165" s="209"/>
    </row>
    <row r="166" spans="1:12" x14ac:dyDescent="0.35">
      <c r="A166" s="274" t="str">
        <f>IF(AND(ISTEXT(C166),'[2]Identif. projet &amp; instructions'!$B$7="non"),'[2]Identif. projet &amp; instructions'!$B$8,"")</f>
        <v/>
      </c>
      <c r="B166" s="274"/>
      <c r="C166" s="275"/>
      <c r="D166" s="275"/>
      <c r="E166" s="276"/>
      <c r="F166" s="281"/>
      <c r="G166" s="278"/>
      <c r="H166" s="279">
        <v>0</v>
      </c>
      <c r="I166" s="229">
        <v>0</v>
      </c>
      <c r="J166" s="280"/>
      <c r="K166" s="280"/>
      <c r="L166" s="209"/>
    </row>
    <row r="167" spans="1:12" x14ac:dyDescent="0.35">
      <c r="A167" s="274" t="str">
        <f>IF(AND(ISTEXT(C167),'[2]Identif. projet &amp; instructions'!$B$7="non"),'[2]Identif. projet &amp; instructions'!$B$8,"")</f>
        <v/>
      </c>
      <c r="B167" s="274"/>
      <c r="C167" s="275"/>
      <c r="D167" s="275"/>
      <c r="E167" s="276"/>
      <c r="F167" s="281"/>
      <c r="G167" s="278"/>
      <c r="H167" s="279">
        <v>0</v>
      </c>
      <c r="I167" s="229">
        <v>0</v>
      </c>
      <c r="J167" s="280"/>
      <c r="K167" s="280"/>
      <c r="L167" s="209"/>
    </row>
    <row r="168" spans="1:12" x14ac:dyDescent="0.35">
      <c r="A168" s="274" t="str">
        <f>IF(AND(ISTEXT(C168),'[2]Identif. projet &amp; instructions'!$B$7="non"),'[2]Identif. projet &amp; instructions'!$B$8,"")</f>
        <v/>
      </c>
      <c r="B168" s="274"/>
      <c r="C168" s="275"/>
      <c r="D168" s="275"/>
      <c r="E168" s="276"/>
      <c r="F168" s="281"/>
      <c r="G168" s="278"/>
      <c r="H168" s="279">
        <v>0</v>
      </c>
      <c r="I168" s="229">
        <v>0</v>
      </c>
      <c r="J168" s="280"/>
      <c r="K168" s="280"/>
      <c r="L168" s="209"/>
    </row>
    <row r="169" spans="1:12" x14ac:dyDescent="0.35">
      <c r="A169" s="274" t="str">
        <f>IF(AND(ISTEXT(C169),'[2]Identif. projet &amp; instructions'!$B$7="non"),'[2]Identif. projet &amp; instructions'!$B$8,"")</f>
        <v/>
      </c>
      <c r="B169" s="274"/>
      <c r="C169" s="275"/>
      <c r="D169" s="275"/>
      <c r="E169" s="276"/>
      <c r="F169" s="281"/>
      <c r="G169" s="278"/>
      <c r="H169" s="279">
        <v>0</v>
      </c>
      <c r="I169" s="229">
        <v>0</v>
      </c>
      <c r="J169" s="280"/>
      <c r="K169" s="280"/>
      <c r="L169" s="209"/>
    </row>
    <row r="170" spans="1:12" x14ac:dyDescent="0.35">
      <c r="A170" s="274" t="str">
        <f>IF(AND(ISTEXT(C170),'[2]Identif. projet &amp; instructions'!$B$7="non"),'[2]Identif. projet &amp; instructions'!$B$8,"")</f>
        <v/>
      </c>
      <c r="B170" s="274"/>
      <c r="C170" s="275"/>
      <c r="D170" s="275"/>
      <c r="E170" s="276"/>
      <c r="F170" s="281"/>
      <c r="G170" s="278"/>
      <c r="H170" s="279">
        <v>0</v>
      </c>
      <c r="I170" s="229">
        <v>0</v>
      </c>
      <c r="J170" s="280"/>
      <c r="K170" s="280"/>
      <c r="L170" s="209"/>
    </row>
    <row r="171" spans="1:12" x14ac:dyDescent="0.35">
      <c r="A171" s="274" t="str">
        <f>IF(AND(ISTEXT(C171),'[2]Identif. projet &amp; instructions'!$B$7="non"),'[2]Identif. projet &amp; instructions'!$B$8,"")</f>
        <v/>
      </c>
      <c r="B171" s="274"/>
      <c r="C171" s="275"/>
      <c r="D171" s="275"/>
      <c r="E171" s="276"/>
      <c r="F171" s="281"/>
      <c r="G171" s="278"/>
      <c r="H171" s="279">
        <v>0</v>
      </c>
      <c r="I171" s="229">
        <v>0</v>
      </c>
      <c r="J171" s="280"/>
      <c r="K171" s="280"/>
      <c r="L171" s="209"/>
    </row>
    <row r="172" spans="1:12" x14ac:dyDescent="0.35">
      <c r="A172" s="274" t="str">
        <f>IF(AND(ISTEXT(C172),'[2]Identif. projet &amp; instructions'!$B$7="non"),'[2]Identif. projet &amp; instructions'!$B$8,"")</f>
        <v/>
      </c>
      <c r="B172" s="274"/>
      <c r="C172" s="275"/>
      <c r="D172" s="275"/>
      <c r="E172" s="276"/>
      <c r="F172" s="281"/>
      <c r="G172" s="278"/>
      <c r="H172" s="279">
        <v>0</v>
      </c>
      <c r="I172" s="229">
        <v>0</v>
      </c>
      <c r="J172" s="280"/>
      <c r="K172" s="280"/>
      <c r="L172" s="209"/>
    </row>
    <row r="173" spans="1:12" x14ac:dyDescent="0.35">
      <c r="A173" s="274" t="str">
        <f>IF(AND(ISTEXT(C173),'[2]Identif. projet &amp; instructions'!$B$7="non"),'[2]Identif. projet &amp; instructions'!$B$8,"")</f>
        <v/>
      </c>
      <c r="B173" s="274"/>
      <c r="C173" s="275"/>
      <c r="D173" s="275"/>
      <c r="E173" s="276"/>
      <c r="F173" s="281"/>
      <c r="G173" s="278"/>
      <c r="H173" s="279">
        <v>0</v>
      </c>
      <c r="I173" s="229">
        <v>0</v>
      </c>
      <c r="J173" s="280"/>
      <c r="K173" s="280"/>
      <c r="L173" s="209"/>
    </row>
    <row r="174" spans="1:12" x14ac:dyDescent="0.35">
      <c r="A174" s="274" t="str">
        <f>IF(AND(ISTEXT(C174),'[2]Identif. projet &amp; instructions'!$B$7="non"),'[2]Identif. projet &amp; instructions'!$B$8,"")</f>
        <v/>
      </c>
      <c r="B174" s="274"/>
      <c r="C174" s="275"/>
      <c r="D174" s="275"/>
      <c r="E174" s="276"/>
      <c r="F174" s="281"/>
      <c r="G174" s="278"/>
      <c r="H174" s="279">
        <v>0</v>
      </c>
      <c r="I174" s="229">
        <v>0</v>
      </c>
      <c r="J174" s="280"/>
      <c r="K174" s="280"/>
      <c r="L174" s="209"/>
    </row>
    <row r="175" spans="1:12" x14ac:dyDescent="0.35">
      <c r="A175" s="274" t="str">
        <f>IF(AND(ISTEXT(C175),'[2]Identif. projet &amp; instructions'!$B$7="non"),'[2]Identif. projet &amp; instructions'!$B$8,"")</f>
        <v/>
      </c>
      <c r="B175" s="274"/>
      <c r="C175" s="275"/>
      <c r="D175" s="275"/>
      <c r="E175" s="276"/>
      <c r="F175" s="281"/>
      <c r="G175" s="278"/>
      <c r="H175" s="279">
        <v>0</v>
      </c>
      <c r="I175" s="229">
        <v>0</v>
      </c>
      <c r="J175" s="280"/>
      <c r="K175" s="280"/>
      <c r="L175" s="209"/>
    </row>
    <row r="176" spans="1:12" x14ac:dyDescent="0.35">
      <c r="A176" s="274" t="str">
        <f>IF(AND(ISTEXT(C176),'[2]Identif. projet &amp; instructions'!$B$7="non"),'[2]Identif. projet &amp; instructions'!$B$8,"")</f>
        <v/>
      </c>
      <c r="B176" s="274"/>
      <c r="C176" s="275"/>
      <c r="D176" s="275"/>
      <c r="E176" s="276"/>
      <c r="F176" s="281"/>
      <c r="G176" s="278"/>
      <c r="H176" s="279">
        <v>0</v>
      </c>
      <c r="I176" s="229">
        <v>0</v>
      </c>
      <c r="J176" s="280"/>
      <c r="K176" s="280"/>
      <c r="L176" s="209"/>
    </row>
    <row r="177" spans="1:12" x14ac:dyDescent="0.35">
      <c r="A177" s="274" t="str">
        <f>IF(AND(ISTEXT(C177),'[2]Identif. projet &amp; instructions'!$B$7="non"),'[2]Identif. projet &amp; instructions'!$B$8,"")</f>
        <v/>
      </c>
      <c r="B177" s="274"/>
      <c r="C177" s="275"/>
      <c r="D177" s="275"/>
      <c r="E177" s="276"/>
      <c r="F177" s="281"/>
      <c r="G177" s="278"/>
      <c r="H177" s="279">
        <v>0</v>
      </c>
      <c r="I177" s="229">
        <v>0</v>
      </c>
      <c r="J177" s="280"/>
      <c r="K177" s="280"/>
      <c r="L177" s="209"/>
    </row>
    <row r="178" spans="1:12" x14ac:dyDescent="0.35">
      <c r="A178" s="274" t="str">
        <f>IF(AND(ISTEXT(C178),'[2]Identif. projet &amp; instructions'!$B$7="non"),'[2]Identif. projet &amp; instructions'!$B$8,"")</f>
        <v/>
      </c>
      <c r="B178" s="274"/>
      <c r="C178" s="275"/>
      <c r="D178" s="275"/>
      <c r="E178" s="276"/>
      <c r="F178" s="281"/>
      <c r="G178" s="278"/>
      <c r="H178" s="279">
        <v>0</v>
      </c>
      <c r="I178" s="229">
        <v>0</v>
      </c>
      <c r="J178" s="280"/>
      <c r="K178" s="280"/>
      <c r="L178" s="209"/>
    </row>
    <row r="179" spans="1:12" x14ac:dyDescent="0.35">
      <c r="A179" s="274" t="str">
        <f>IF(AND(ISTEXT(C179),'[2]Identif. projet &amp; instructions'!$B$7="non"),'[2]Identif. projet &amp; instructions'!$B$8,"")</f>
        <v/>
      </c>
      <c r="B179" s="274"/>
      <c r="C179" s="275"/>
      <c r="D179" s="275"/>
      <c r="E179" s="276"/>
      <c r="F179" s="281"/>
      <c r="G179" s="278"/>
      <c r="H179" s="279">
        <v>0</v>
      </c>
      <c r="I179" s="229">
        <v>0</v>
      </c>
      <c r="J179" s="280"/>
      <c r="K179" s="280"/>
      <c r="L179" s="209"/>
    </row>
    <row r="180" spans="1:12" x14ac:dyDescent="0.35">
      <c r="A180" s="274" t="str">
        <f>IF(AND(ISTEXT(C180),'[2]Identif. projet &amp; instructions'!$B$7="non"),'[2]Identif. projet &amp; instructions'!$B$8,"")</f>
        <v/>
      </c>
      <c r="B180" s="274"/>
      <c r="C180" s="275"/>
      <c r="D180" s="275"/>
      <c r="E180" s="276"/>
      <c r="F180" s="281"/>
      <c r="G180" s="278"/>
      <c r="H180" s="279">
        <v>0</v>
      </c>
      <c r="I180" s="229">
        <v>0</v>
      </c>
      <c r="J180" s="280"/>
      <c r="K180" s="280"/>
      <c r="L180" s="209"/>
    </row>
    <row r="181" spans="1:12" x14ac:dyDescent="0.35">
      <c r="A181" s="274" t="str">
        <f>IF(AND(ISTEXT(C181),'[2]Identif. projet &amp; instructions'!$B$7="non"),'[2]Identif. projet &amp; instructions'!$B$8,"")</f>
        <v/>
      </c>
      <c r="B181" s="274"/>
      <c r="C181" s="275"/>
      <c r="D181" s="275"/>
      <c r="E181" s="276"/>
      <c r="F181" s="281"/>
      <c r="G181" s="278"/>
      <c r="H181" s="279">
        <v>0</v>
      </c>
      <c r="I181" s="229">
        <v>0</v>
      </c>
      <c r="J181" s="280"/>
      <c r="K181" s="280"/>
      <c r="L181" s="209"/>
    </row>
    <row r="182" spans="1:12" x14ac:dyDescent="0.35">
      <c r="A182" s="274" t="str">
        <f>IF(AND(ISTEXT(C182),'[2]Identif. projet &amp; instructions'!$B$7="non"),'[2]Identif. projet &amp; instructions'!$B$8,"")</f>
        <v/>
      </c>
      <c r="B182" s="274"/>
      <c r="C182" s="275"/>
      <c r="D182" s="275"/>
      <c r="E182" s="276"/>
      <c r="F182" s="281"/>
      <c r="G182" s="278"/>
      <c r="H182" s="279">
        <v>0</v>
      </c>
      <c r="I182" s="229">
        <v>0</v>
      </c>
      <c r="J182" s="280"/>
      <c r="K182" s="280"/>
      <c r="L182" s="209"/>
    </row>
    <row r="183" spans="1:12" x14ac:dyDescent="0.35">
      <c r="A183" s="274" t="str">
        <f>IF(AND(ISTEXT(C183),'[2]Identif. projet &amp; instructions'!$B$7="non"),'[2]Identif. projet &amp; instructions'!$B$8,"")</f>
        <v/>
      </c>
      <c r="B183" s="274"/>
      <c r="C183" s="275"/>
      <c r="D183" s="275"/>
      <c r="E183" s="276"/>
      <c r="F183" s="281"/>
      <c r="G183" s="278"/>
      <c r="H183" s="279">
        <v>0</v>
      </c>
      <c r="I183" s="229">
        <v>0</v>
      </c>
      <c r="J183" s="280"/>
      <c r="K183" s="280"/>
      <c r="L183" s="209"/>
    </row>
    <row r="184" spans="1:12" x14ac:dyDescent="0.35">
      <c r="A184" s="274" t="str">
        <f>IF(AND(ISTEXT(C184),'[2]Identif. projet &amp; instructions'!$B$7="non"),'[2]Identif. projet &amp; instructions'!$B$8,"")</f>
        <v/>
      </c>
      <c r="B184" s="274"/>
      <c r="C184" s="275"/>
      <c r="D184" s="275"/>
      <c r="E184" s="276"/>
      <c r="F184" s="281"/>
      <c r="G184" s="278"/>
      <c r="H184" s="279">
        <v>0</v>
      </c>
      <c r="I184" s="229">
        <v>0</v>
      </c>
      <c r="J184" s="280"/>
      <c r="K184" s="280"/>
      <c r="L184" s="209"/>
    </row>
    <row r="185" spans="1:12" x14ac:dyDescent="0.35">
      <c r="A185" s="274" t="str">
        <f>IF(AND(ISTEXT(C185),'[2]Identif. projet &amp; instructions'!$B$7="non"),'[2]Identif. projet &amp; instructions'!$B$8,"")</f>
        <v/>
      </c>
      <c r="B185" s="274"/>
      <c r="C185" s="275"/>
      <c r="D185" s="275"/>
      <c r="E185" s="276"/>
      <c r="F185" s="281"/>
      <c r="G185" s="278"/>
      <c r="H185" s="279">
        <v>0</v>
      </c>
      <c r="I185" s="229">
        <v>0</v>
      </c>
      <c r="J185" s="280"/>
      <c r="K185" s="280"/>
      <c r="L185" s="209"/>
    </row>
    <row r="186" spans="1:12" x14ac:dyDescent="0.35">
      <c r="A186" s="274" t="str">
        <f>IF(AND(ISTEXT(C186),'[2]Identif. projet &amp; instructions'!$B$7="non"),'[2]Identif. projet &amp; instructions'!$B$8,"")</f>
        <v/>
      </c>
      <c r="B186" s="274"/>
      <c r="C186" s="275"/>
      <c r="D186" s="275"/>
      <c r="E186" s="276"/>
      <c r="F186" s="281"/>
      <c r="G186" s="278"/>
      <c r="H186" s="279">
        <v>0</v>
      </c>
      <c r="I186" s="229">
        <v>0</v>
      </c>
      <c r="J186" s="280"/>
      <c r="K186" s="280"/>
      <c r="L186" s="209"/>
    </row>
    <row r="187" spans="1:12" x14ac:dyDescent="0.35">
      <c r="A187" s="274" t="str">
        <f>IF(AND(ISTEXT(C187),'[2]Identif. projet &amp; instructions'!$B$7="non"),'[2]Identif. projet &amp; instructions'!$B$8,"")</f>
        <v/>
      </c>
      <c r="B187" s="274"/>
      <c r="C187" s="275"/>
      <c r="D187" s="275"/>
      <c r="E187" s="276"/>
      <c r="F187" s="281"/>
      <c r="G187" s="278"/>
      <c r="H187" s="279">
        <v>0</v>
      </c>
      <c r="I187" s="229">
        <v>0</v>
      </c>
      <c r="J187" s="280"/>
      <c r="K187" s="280"/>
      <c r="L187" s="209"/>
    </row>
    <row r="188" spans="1:12" x14ac:dyDescent="0.35">
      <c r="A188" s="274" t="str">
        <f>IF(AND(ISTEXT(C188),'[2]Identif. projet &amp; instructions'!$B$7="non"),'[2]Identif. projet &amp; instructions'!$B$8,"")</f>
        <v/>
      </c>
      <c r="B188" s="274"/>
      <c r="C188" s="275"/>
      <c r="D188" s="275"/>
      <c r="E188" s="276"/>
      <c r="F188" s="281"/>
      <c r="G188" s="278"/>
      <c r="H188" s="279">
        <v>0</v>
      </c>
      <c r="I188" s="229">
        <v>0</v>
      </c>
      <c r="J188" s="280"/>
      <c r="K188" s="280"/>
      <c r="L188" s="209"/>
    </row>
    <row r="189" spans="1:12" x14ac:dyDescent="0.35">
      <c r="A189" s="274" t="str">
        <f>IF(AND(ISTEXT(C189),'[2]Identif. projet &amp; instructions'!$B$7="non"),'[2]Identif. projet &amp; instructions'!$B$8,"")</f>
        <v/>
      </c>
      <c r="B189" s="274"/>
      <c r="C189" s="275"/>
      <c r="D189" s="275"/>
      <c r="E189" s="276"/>
      <c r="F189" s="281"/>
      <c r="G189" s="278"/>
      <c r="H189" s="279">
        <v>0</v>
      </c>
      <c r="I189" s="229">
        <v>0</v>
      </c>
      <c r="J189" s="280"/>
      <c r="K189" s="280"/>
      <c r="L189" s="209"/>
    </row>
    <row r="190" spans="1:12" x14ac:dyDescent="0.35">
      <c r="A190" s="274" t="str">
        <f>IF(AND(ISTEXT(C190),'[2]Identif. projet &amp; instructions'!$B$7="non"),'[2]Identif. projet &amp; instructions'!$B$8,"")</f>
        <v/>
      </c>
      <c r="B190" s="274"/>
      <c r="C190" s="275"/>
      <c r="D190" s="275"/>
      <c r="E190" s="276"/>
      <c r="F190" s="281"/>
      <c r="G190" s="278"/>
      <c r="H190" s="279">
        <v>0</v>
      </c>
      <c r="I190" s="229">
        <v>0</v>
      </c>
      <c r="J190" s="280"/>
      <c r="K190" s="280"/>
      <c r="L190" s="209"/>
    </row>
    <row r="191" spans="1:12" x14ac:dyDescent="0.35">
      <c r="A191" s="274" t="str">
        <f>IF(AND(ISTEXT(C191),'[2]Identif. projet &amp; instructions'!$B$7="non"),'[2]Identif. projet &amp; instructions'!$B$8,"")</f>
        <v/>
      </c>
      <c r="B191" s="274"/>
      <c r="C191" s="275"/>
      <c r="D191" s="275"/>
      <c r="E191" s="276"/>
      <c r="F191" s="281"/>
      <c r="G191" s="278"/>
      <c r="H191" s="279">
        <v>0</v>
      </c>
      <c r="I191" s="229">
        <v>0</v>
      </c>
      <c r="J191" s="280"/>
      <c r="K191" s="280"/>
      <c r="L191" s="209"/>
    </row>
    <row r="192" spans="1:12" x14ac:dyDescent="0.35">
      <c r="A192" s="274" t="str">
        <f>IF(AND(ISTEXT(C192),'[2]Identif. projet &amp; instructions'!$B$7="non"),'[2]Identif. projet &amp; instructions'!$B$8,"")</f>
        <v/>
      </c>
      <c r="B192" s="274"/>
      <c r="C192" s="275"/>
      <c r="D192" s="275"/>
      <c r="E192" s="276"/>
      <c r="F192" s="281"/>
      <c r="G192" s="278"/>
      <c r="H192" s="279">
        <v>0</v>
      </c>
      <c r="I192" s="229">
        <v>0</v>
      </c>
      <c r="J192" s="280"/>
      <c r="K192" s="280"/>
      <c r="L192" s="209"/>
    </row>
    <row r="193" spans="1:12" x14ac:dyDescent="0.35">
      <c r="A193" s="274" t="str">
        <f>IF(AND(ISTEXT(C193),'[2]Identif. projet &amp; instructions'!$B$7="non"),'[2]Identif. projet &amp; instructions'!$B$8,"")</f>
        <v/>
      </c>
      <c r="B193" s="274"/>
      <c r="C193" s="275"/>
      <c r="D193" s="275"/>
      <c r="E193" s="276"/>
      <c r="F193" s="281"/>
      <c r="G193" s="278"/>
      <c r="H193" s="279">
        <v>0</v>
      </c>
      <c r="I193" s="229">
        <v>0</v>
      </c>
      <c r="J193" s="280"/>
      <c r="K193" s="280"/>
      <c r="L193" s="209"/>
    </row>
    <row r="194" spans="1:12" x14ac:dyDescent="0.35">
      <c r="A194" s="274" t="str">
        <f>IF(AND(ISTEXT(C194),'[2]Identif. projet &amp; instructions'!$B$7="non"),'[2]Identif. projet &amp; instructions'!$B$8,"")</f>
        <v/>
      </c>
      <c r="B194" s="274"/>
      <c r="C194" s="275"/>
      <c r="D194" s="275"/>
      <c r="E194" s="276"/>
      <c r="F194" s="281"/>
      <c r="G194" s="278"/>
      <c r="H194" s="279">
        <v>0</v>
      </c>
      <c r="I194" s="229">
        <v>0</v>
      </c>
      <c r="J194" s="280"/>
      <c r="K194" s="280"/>
      <c r="L194" s="209"/>
    </row>
    <row r="195" spans="1:12" x14ac:dyDescent="0.35">
      <c r="A195" s="274" t="str">
        <f>IF(AND(ISTEXT(C195),'[2]Identif. projet &amp; instructions'!$B$7="non"),'[2]Identif. projet &amp; instructions'!$B$8,"")</f>
        <v/>
      </c>
      <c r="B195" s="274"/>
      <c r="C195" s="275"/>
      <c r="D195" s="275"/>
      <c r="E195" s="276"/>
      <c r="F195" s="281"/>
      <c r="G195" s="278"/>
      <c r="H195" s="279">
        <v>0</v>
      </c>
      <c r="I195" s="229">
        <v>0</v>
      </c>
      <c r="J195" s="280"/>
      <c r="K195" s="280"/>
      <c r="L195" s="209"/>
    </row>
    <row r="196" spans="1:12" x14ac:dyDescent="0.35">
      <c r="A196" s="274" t="str">
        <f>IF(AND(ISTEXT(C196),'[2]Identif. projet &amp; instructions'!$B$7="non"),'[2]Identif. projet &amp; instructions'!$B$8,"")</f>
        <v/>
      </c>
      <c r="B196" s="274"/>
      <c r="C196" s="275"/>
      <c r="D196" s="275"/>
      <c r="E196" s="276"/>
      <c r="F196" s="281"/>
      <c r="G196" s="278"/>
      <c r="H196" s="279">
        <v>0</v>
      </c>
      <c r="I196" s="229">
        <v>0</v>
      </c>
      <c r="J196" s="280"/>
      <c r="K196" s="280"/>
      <c r="L196" s="209"/>
    </row>
    <row r="197" spans="1:12" x14ac:dyDescent="0.35">
      <c r="A197" s="274" t="str">
        <f>IF(AND(ISTEXT(C197),'[2]Identif. projet &amp; instructions'!$B$7="non"),'[2]Identif. projet &amp; instructions'!$B$8,"")</f>
        <v/>
      </c>
      <c r="B197" s="274"/>
      <c r="C197" s="275"/>
      <c r="D197" s="275"/>
      <c r="E197" s="276"/>
      <c r="F197" s="281"/>
      <c r="G197" s="278"/>
      <c r="H197" s="279">
        <v>0</v>
      </c>
      <c r="I197" s="229">
        <v>0</v>
      </c>
      <c r="J197" s="280"/>
      <c r="K197" s="280"/>
      <c r="L197" s="209"/>
    </row>
    <row r="198" spans="1:12" x14ac:dyDescent="0.35">
      <c r="A198" s="274" t="str">
        <f>IF(AND(ISTEXT(C198),'[2]Identif. projet &amp; instructions'!$B$7="non"),'[2]Identif. projet &amp; instructions'!$B$8,"")</f>
        <v/>
      </c>
      <c r="B198" s="274"/>
      <c r="C198" s="275"/>
      <c r="D198" s="275"/>
      <c r="E198" s="276"/>
      <c r="F198" s="281"/>
      <c r="G198" s="278"/>
      <c r="H198" s="279">
        <v>0</v>
      </c>
      <c r="I198" s="229">
        <v>0</v>
      </c>
      <c r="J198" s="280"/>
      <c r="K198" s="280"/>
      <c r="L198" s="209"/>
    </row>
    <row r="199" spans="1:12" x14ac:dyDescent="0.35">
      <c r="A199" s="274" t="str">
        <f>IF(AND(ISTEXT(C199),'[2]Identif. projet &amp; instructions'!$B$7="non"),'[2]Identif. projet &amp; instructions'!$B$8,"")</f>
        <v/>
      </c>
      <c r="B199" s="274"/>
      <c r="C199" s="275"/>
      <c r="D199" s="275"/>
      <c r="E199" s="276"/>
      <c r="F199" s="281"/>
      <c r="G199" s="278"/>
      <c r="H199" s="279">
        <v>0</v>
      </c>
      <c r="I199" s="229">
        <v>0</v>
      </c>
      <c r="J199" s="280"/>
      <c r="K199" s="280"/>
      <c r="L199" s="209"/>
    </row>
    <row r="200" spans="1:12" x14ac:dyDescent="0.35">
      <c r="A200" s="274" t="str">
        <f>IF(AND(ISTEXT(C200),'[2]Identif. projet &amp; instructions'!$B$7="non"),'[2]Identif. projet &amp; instructions'!$B$8,"")</f>
        <v/>
      </c>
      <c r="B200" s="274"/>
      <c r="C200" s="275"/>
      <c r="D200" s="275"/>
      <c r="E200" s="276"/>
      <c r="F200" s="281"/>
      <c r="G200" s="287"/>
      <c r="H200" s="288">
        <v>0</v>
      </c>
      <c r="I200" s="289">
        <v>0</v>
      </c>
      <c r="J200" s="280"/>
      <c r="K200" s="280"/>
      <c r="L200" s="209"/>
    </row>
    <row r="201" spans="1:12" x14ac:dyDescent="0.35">
      <c r="A201" s="274" t="str">
        <f>IF(AND(ISTEXT(C201),'[2]Identif. projet &amp; instructions'!$B$7="non"),'[2]Identif. projet &amp; instructions'!$B$8,"")</f>
        <v/>
      </c>
      <c r="B201" s="274"/>
      <c r="C201" s="275"/>
      <c r="D201" s="275"/>
      <c r="E201" s="276"/>
      <c r="F201" s="281"/>
      <c r="G201" s="278"/>
      <c r="H201" s="279"/>
      <c r="I201" s="229"/>
      <c r="J201" s="280"/>
      <c r="K201" s="280"/>
      <c r="L201" s="209"/>
    </row>
    <row r="202" spans="1:12" x14ac:dyDescent="0.35">
      <c r="A202" s="274" t="str">
        <f>IF(AND(ISTEXT(C202),'[2]Identif. projet &amp; instructions'!$B$7="non"),'[2]Identif. projet &amp; instructions'!$B$8,"")</f>
        <v/>
      </c>
      <c r="B202" s="274"/>
      <c r="C202" s="275"/>
      <c r="D202" s="275"/>
      <c r="E202" s="276"/>
      <c r="F202" s="281"/>
      <c r="G202" s="278"/>
      <c r="H202" s="279"/>
      <c r="I202" s="229"/>
      <c r="J202" s="280"/>
      <c r="K202" s="280"/>
      <c r="L202" s="209"/>
    </row>
    <row r="203" spans="1:12" x14ac:dyDescent="0.35">
      <c r="A203" s="274" t="str">
        <f>IF(AND(ISTEXT(C203),'[2]Identif. projet &amp; instructions'!$B$7="non"),'[2]Identif. projet &amp; instructions'!$B$8,"")</f>
        <v/>
      </c>
      <c r="B203" s="274"/>
      <c r="C203" s="275"/>
      <c r="D203" s="275"/>
      <c r="E203" s="276"/>
      <c r="F203" s="281"/>
      <c r="G203" s="278"/>
      <c r="H203" s="279"/>
      <c r="I203" s="229"/>
      <c r="J203" s="280"/>
      <c r="K203" s="280"/>
      <c r="L203" s="209"/>
    </row>
    <row r="204" spans="1:12" x14ac:dyDescent="0.35">
      <c r="A204" s="274" t="str">
        <f>IF(AND(ISTEXT(C204),'[2]Identif. projet &amp; instructions'!$B$7="non"),'[2]Identif. projet &amp; instructions'!$B$8,"")</f>
        <v/>
      </c>
      <c r="B204" s="274"/>
      <c r="C204" s="275"/>
      <c r="D204" s="275"/>
      <c r="E204" s="276"/>
      <c r="F204" s="281"/>
      <c r="G204" s="278"/>
      <c r="H204" s="279"/>
      <c r="I204" s="229"/>
      <c r="J204" s="280"/>
      <c r="K204" s="280"/>
      <c r="L204" s="209"/>
    </row>
    <row r="205" spans="1:12" x14ac:dyDescent="0.35">
      <c r="A205" s="274" t="str">
        <f>IF(AND(ISTEXT(C205),'[2]Identif. projet &amp; instructions'!$B$7="non"),'[2]Identif. projet &amp; instructions'!$B$8,"")</f>
        <v/>
      </c>
      <c r="B205" s="274"/>
      <c r="C205" s="275"/>
      <c r="D205" s="275"/>
      <c r="E205" s="276"/>
      <c r="F205" s="281"/>
      <c r="G205" s="278"/>
      <c r="H205" s="279"/>
      <c r="I205" s="229"/>
      <c r="J205" s="280"/>
      <c r="K205" s="280"/>
      <c r="L205" s="209"/>
    </row>
    <row r="206" spans="1:12" x14ac:dyDescent="0.35">
      <c r="A206" s="274" t="str">
        <f>IF(AND(ISTEXT(C206),'[2]Identif. projet &amp; instructions'!$B$7="non"),'[2]Identif. projet &amp; instructions'!$B$8,"")</f>
        <v/>
      </c>
      <c r="B206" s="274"/>
      <c r="C206" s="275"/>
      <c r="D206" s="275"/>
      <c r="E206" s="276"/>
      <c r="F206" s="281"/>
      <c r="G206" s="278"/>
      <c r="H206" s="279"/>
      <c r="I206" s="229"/>
      <c r="J206" s="280"/>
      <c r="K206" s="280"/>
      <c r="L206" s="209"/>
    </row>
    <row r="207" spans="1:12" x14ac:dyDescent="0.35">
      <c r="A207" s="274" t="str">
        <f>IF(AND(ISTEXT(C207),'[2]Identif. projet &amp; instructions'!$B$7="non"),'[2]Identif. projet &amp; instructions'!$B$8,"")</f>
        <v/>
      </c>
      <c r="B207" s="274"/>
      <c r="C207" s="275"/>
      <c r="D207" s="275"/>
      <c r="E207" s="276"/>
      <c r="F207" s="281"/>
      <c r="G207" s="278"/>
      <c r="H207" s="279"/>
      <c r="I207" s="229"/>
      <c r="J207" s="280"/>
      <c r="K207" s="280"/>
      <c r="L207" s="209"/>
    </row>
    <row r="208" spans="1:12" x14ac:dyDescent="0.35">
      <c r="A208" s="274" t="str">
        <f>IF(AND(ISTEXT(C208),'[2]Identif. projet &amp; instructions'!$B$7="non"),'[2]Identif. projet &amp; instructions'!$B$8,"")</f>
        <v/>
      </c>
      <c r="B208" s="274"/>
      <c r="C208" s="275"/>
      <c r="D208" s="275"/>
      <c r="E208" s="276"/>
      <c r="F208" s="281"/>
      <c r="G208" s="278"/>
      <c r="H208" s="279"/>
      <c r="I208" s="229"/>
      <c r="J208" s="280"/>
      <c r="K208" s="280"/>
      <c r="L208" s="209"/>
    </row>
    <row r="209" spans="1:12" x14ac:dyDescent="0.35">
      <c r="A209" s="274" t="str">
        <f>IF(AND(ISTEXT(C209),'[2]Identif. projet &amp; instructions'!$B$7="non"),'[2]Identif. projet &amp; instructions'!$B$8,"")</f>
        <v/>
      </c>
      <c r="B209" s="274"/>
      <c r="C209" s="275"/>
      <c r="D209" s="275"/>
      <c r="E209" s="276"/>
      <c r="F209" s="281"/>
      <c r="G209" s="278"/>
      <c r="H209" s="279"/>
      <c r="I209" s="229"/>
      <c r="J209" s="280"/>
      <c r="K209" s="280"/>
      <c r="L209" s="209"/>
    </row>
    <row r="210" spans="1:12" x14ac:dyDescent="0.35">
      <c r="A210" s="274" t="str">
        <f>IF(AND(ISTEXT(C210),'[2]Identif. projet &amp; instructions'!$B$7="non"),'[2]Identif. projet &amp; instructions'!$B$8,"")</f>
        <v/>
      </c>
      <c r="B210" s="274"/>
      <c r="C210" s="275"/>
      <c r="D210" s="275"/>
      <c r="E210" s="276"/>
      <c r="F210" s="281"/>
      <c r="G210" s="278"/>
      <c r="H210" s="279"/>
      <c r="I210" s="229"/>
      <c r="J210" s="280"/>
      <c r="K210" s="280"/>
      <c r="L210" s="209"/>
    </row>
    <row r="211" spans="1:12" x14ac:dyDescent="0.35">
      <c r="A211" s="274" t="str">
        <f>IF(AND(ISTEXT(C211),'[2]Identif. projet &amp; instructions'!$B$7="non"),'[2]Identif. projet &amp; instructions'!$B$8,"")</f>
        <v/>
      </c>
      <c r="B211" s="274"/>
      <c r="C211" s="275"/>
      <c r="D211" s="275"/>
      <c r="E211" s="276"/>
      <c r="F211" s="281"/>
      <c r="G211" s="278"/>
      <c r="H211" s="279"/>
      <c r="I211" s="229"/>
      <c r="J211" s="280"/>
      <c r="K211" s="280"/>
      <c r="L211" s="209"/>
    </row>
    <row r="212" spans="1:12" x14ac:dyDescent="0.35">
      <c r="A212" s="274" t="str">
        <f>IF(AND(ISTEXT(C212),'[2]Identif. projet &amp; instructions'!$B$7="non"),'[2]Identif. projet &amp; instructions'!$B$8,"")</f>
        <v/>
      </c>
      <c r="B212" s="274"/>
      <c r="C212" s="275"/>
      <c r="D212" s="275"/>
      <c r="E212" s="276"/>
      <c r="F212" s="281"/>
      <c r="G212" s="278"/>
      <c r="H212" s="279"/>
      <c r="I212" s="229"/>
      <c r="J212" s="280"/>
      <c r="K212" s="280"/>
      <c r="L212" s="209"/>
    </row>
    <row r="213" spans="1:12" x14ac:dyDescent="0.35">
      <c r="A213" s="274" t="str">
        <f>IF(AND(ISTEXT(C213),'[2]Identif. projet &amp; instructions'!$B$7="non"),'[2]Identif. projet &amp; instructions'!$B$8,"")</f>
        <v/>
      </c>
      <c r="B213" s="274"/>
      <c r="C213" s="275"/>
      <c r="D213" s="275"/>
      <c r="E213" s="276"/>
      <c r="F213" s="281"/>
      <c r="G213" s="278"/>
      <c r="H213" s="279"/>
      <c r="I213" s="229"/>
      <c r="J213" s="280"/>
      <c r="K213" s="280"/>
      <c r="L213" s="209"/>
    </row>
    <row r="214" spans="1:12" x14ac:dyDescent="0.35">
      <c r="A214" s="274" t="str">
        <f>IF(AND(ISTEXT(C214),'[2]Identif. projet &amp; instructions'!$B$7="non"),'[2]Identif. projet &amp; instructions'!$B$8,"")</f>
        <v/>
      </c>
      <c r="B214" s="274"/>
      <c r="C214" s="275"/>
      <c r="D214" s="275"/>
      <c r="E214" s="276"/>
      <c r="F214" s="281"/>
      <c r="G214" s="278"/>
      <c r="H214" s="279"/>
      <c r="I214" s="229"/>
      <c r="J214" s="280"/>
      <c r="K214" s="280"/>
      <c r="L214" s="209"/>
    </row>
    <row r="215" spans="1:12" x14ac:dyDescent="0.35">
      <c r="A215" s="274" t="str">
        <f>IF(AND(ISTEXT(C215),'[2]Identif. projet &amp; instructions'!$B$7="non"),'[2]Identif. projet &amp; instructions'!$B$8,"")</f>
        <v/>
      </c>
      <c r="B215" s="274"/>
      <c r="C215" s="275"/>
      <c r="D215" s="275"/>
      <c r="E215" s="276"/>
      <c r="F215" s="281"/>
      <c r="G215" s="278"/>
      <c r="H215" s="279"/>
      <c r="I215" s="229"/>
      <c r="J215" s="280"/>
      <c r="K215" s="280"/>
      <c r="L215" s="209"/>
    </row>
    <row r="216" spans="1:12" x14ac:dyDescent="0.35">
      <c r="A216" s="274" t="str">
        <f>IF(AND(ISTEXT(C216),'[2]Identif. projet &amp; instructions'!$B$7="non"),'[2]Identif. projet &amp; instructions'!$B$8,"")</f>
        <v/>
      </c>
      <c r="B216" s="274"/>
      <c r="C216" s="275"/>
      <c r="D216" s="275"/>
      <c r="E216" s="276"/>
      <c r="F216" s="281"/>
      <c r="G216" s="278"/>
      <c r="H216" s="279"/>
      <c r="I216" s="229"/>
      <c r="J216" s="280"/>
      <c r="K216" s="280"/>
      <c r="L216" s="209"/>
    </row>
    <row r="217" spans="1:12" x14ac:dyDescent="0.35">
      <c r="A217" s="274" t="str">
        <f>IF(AND(ISTEXT(C217),'[2]Identif. projet &amp; instructions'!$B$7="non"),'[2]Identif. projet &amp; instructions'!$B$8,"")</f>
        <v/>
      </c>
      <c r="B217" s="274"/>
      <c r="C217" s="275"/>
      <c r="D217" s="275"/>
      <c r="E217" s="276"/>
      <c r="F217" s="281"/>
      <c r="G217" s="278"/>
      <c r="H217" s="279"/>
      <c r="I217" s="229"/>
      <c r="J217" s="280"/>
      <c r="K217" s="280"/>
      <c r="L217" s="209"/>
    </row>
    <row r="218" spans="1:12" x14ac:dyDescent="0.35">
      <c r="A218" s="274" t="str">
        <f>IF(AND(ISTEXT(C218),'[2]Identif. projet &amp; instructions'!$B$7="non"),'[2]Identif. projet &amp; instructions'!$B$8,"")</f>
        <v/>
      </c>
      <c r="B218" s="274"/>
      <c r="C218" s="275"/>
      <c r="D218" s="275"/>
      <c r="E218" s="276"/>
      <c r="F218" s="281"/>
      <c r="G218" s="278"/>
      <c r="H218" s="279"/>
      <c r="I218" s="229"/>
      <c r="J218" s="280"/>
      <c r="K218" s="280"/>
      <c r="L218" s="209"/>
    </row>
    <row r="219" spans="1:12" x14ac:dyDescent="0.35">
      <c r="A219" s="274" t="str">
        <f>IF(AND(ISTEXT(C219),'[2]Identif. projet &amp; instructions'!$B$7="non"),'[2]Identif. projet &amp; instructions'!$B$8,"")</f>
        <v/>
      </c>
      <c r="B219" s="274"/>
      <c r="C219" s="275"/>
      <c r="D219" s="275"/>
      <c r="E219" s="276"/>
      <c r="F219" s="281"/>
      <c r="G219" s="278"/>
      <c r="H219" s="279"/>
      <c r="I219" s="229"/>
      <c r="J219" s="280"/>
      <c r="K219" s="280"/>
      <c r="L219" s="209"/>
    </row>
    <row r="220" spans="1:12" x14ac:dyDescent="0.35">
      <c r="A220" s="274" t="str">
        <f>IF(AND(ISTEXT(C220),'[2]Identif. projet &amp; instructions'!$B$7="non"),'[2]Identif. projet &amp; instructions'!$B$8,"")</f>
        <v/>
      </c>
      <c r="B220" s="274"/>
      <c r="C220" s="275"/>
      <c r="D220" s="275"/>
      <c r="E220" s="276"/>
      <c r="F220" s="281"/>
      <c r="G220" s="278"/>
      <c r="H220" s="279"/>
      <c r="I220" s="229"/>
      <c r="J220" s="280"/>
      <c r="K220" s="280"/>
      <c r="L220" s="209"/>
    </row>
    <row r="221" spans="1:12" x14ac:dyDescent="0.35">
      <c r="A221" s="274" t="str">
        <f>IF(AND(ISTEXT(C221),'[2]Identif. projet &amp; instructions'!$B$7="non"),'[2]Identif. projet &amp; instructions'!$B$8,"")</f>
        <v/>
      </c>
      <c r="B221" s="274"/>
      <c r="C221" s="275"/>
      <c r="D221" s="275"/>
      <c r="E221" s="276"/>
      <c r="F221" s="281"/>
      <c r="G221" s="278"/>
      <c r="H221" s="279"/>
      <c r="I221" s="229"/>
      <c r="J221" s="280"/>
      <c r="K221" s="280"/>
      <c r="L221" s="209"/>
    </row>
    <row r="222" spans="1:12" x14ac:dyDescent="0.35">
      <c r="A222" s="274" t="str">
        <f>IF(AND(ISTEXT(C222),'[2]Identif. projet &amp; instructions'!$B$7="non"),'[2]Identif. projet &amp; instructions'!$B$8,"")</f>
        <v/>
      </c>
      <c r="B222" s="274"/>
      <c r="C222" s="275"/>
      <c r="D222" s="275"/>
      <c r="E222" s="276"/>
      <c r="F222" s="281"/>
      <c r="G222" s="278"/>
      <c r="H222" s="279"/>
      <c r="I222" s="229"/>
      <c r="J222" s="280"/>
      <c r="K222" s="280"/>
      <c r="L222" s="209"/>
    </row>
    <row r="223" spans="1:12" x14ac:dyDescent="0.35">
      <c r="A223" s="274" t="str">
        <f>IF(AND(ISTEXT(C223),'[2]Identif. projet &amp; instructions'!$B$7="non"),'[2]Identif. projet &amp; instructions'!$B$8,"")</f>
        <v/>
      </c>
      <c r="B223" s="274"/>
      <c r="C223" s="275"/>
      <c r="D223" s="275"/>
      <c r="E223" s="276"/>
      <c r="F223" s="281"/>
      <c r="G223" s="278"/>
      <c r="H223" s="279"/>
      <c r="I223" s="229"/>
      <c r="J223" s="280"/>
      <c r="K223" s="280"/>
      <c r="L223" s="209"/>
    </row>
    <row r="224" spans="1:12" x14ac:dyDescent="0.35">
      <c r="A224" s="274" t="str">
        <f>IF(AND(ISTEXT(C224),'[2]Identif. projet &amp; instructions'!$B$7="non"),'[2]Identif. projet &amp; instructions'!$B$8,"")</f>
        <v/>
      </c>
      <c r="B224" s="274"/>
      <c r="C224" s="275"/>
      <c r="D224" s="275"/>
      <c r="E224" s="276"/>
      <c r="F224" s="281"/>
      <c r="G224" s="278"/>
      <c r="H224" s="279"/>
      <c r="I224" s="229"/>
      <c r="J224" s="280"/>
      <c r="K224" s="280"/>
      <c r="L224" s="209"/>
    </row>
    <row r="225" spans="1:12" x14ac:dyDescent="0.35">
      <c r="A225" s="274" t="str">
        <f>IF(AND(ISTEXT(C225),'[2]Identif. projet &amp; instructions'!$B$7="non"),'[2]Identif. projet &amp; instructions'!$B$8,"")</f>
        <v/>
      </c>
      <c r="B225" s="274"/>
      <c r="C225" s="275"/>
      <c r="D225" s="275"/>
      <c r="E225" s="276"/>
      <c r="F225" s="281"/>
      <c r="G225" s="278"/>
      <c r="H225" s="279"/>
      <c r="I225" s="229"/>
      <c r="J225" s="280"/>
      <c r="K225" s="280"/>
      <c r="L225" s="209"/>
    </row>
    <row r="226" spans="1:12" x14ac:dyDescent="0.35">
      <c r="A226" s="274" t="str">
        <f>IF(AND(ISTEXT(C226),'[2]Identif. projet &amp; instructions'!$B$7="non"),'[2]Identif. projet &amp; instructions'!$B$8,"")</f>
        <v/>
      </c>
      <c r="B226" s="274"/>
      <c r="C226" s="275"/>
      <c r="D226" s="275"/>
      <c r="E226" s="276"/>
      <c r="F226" s="281"/>
      <c r="G226" s="278"/>
      <c r="H226" s="279"/>
      <c r="I226" s="229"/>
      <c r="J226" s="280"/>
      <c r="K226" s="280"/>
      <c r="L226" s="209"/>
    </row>
    <row r="227" spans="1:12" x14ac:dyDescent="0.35">
      <c r="A227" s="274" t="str">
        <f>IF(AND(ISTEXT(C227),'[2]Identif. projet &amp; instructions'!$B$7="non"),'[2]Identif. projet &amp; instructions'!$B$8,"")</f>
        <v/>
      </c>
      <c r="B227" s="274"/>
      <c r="C227" s="275"/>
      <c r="D227" s="275"/>
      <c r="E227" s="276"/>
      <c r="F227" s="281"/>
      <c r="G227" s="278"/>
      <c r="H227" s="279"/>
      <c r="I227" s="229"/>
      <c r="J227" s="280"/>
      <c r="K227" s="280"/>
      <c r="L227" s="209"/>
    </row>
    <row r="228" spans="1:12" x14ac:dyDescent="0.35">
      <c r="A228" s="274" t="str">
        <f>IF(AND(ISTEXT(C228),'[2]Identif. projet &amp; instructions'!$B$7="non"),'[2]Identif. projet &amp; instructions'!$B$8,"")</f>
        <v/>
      </c>
      <c r="B228" s="274"/>
      <c r="C228" s="275"/>
      <c r="D228" s="275"/>
      <c r="E228" s="276"/>
      <c r="F228" s="281"/>
      <c r="G228" s="278"/>
      <c r="H228" s="279"/>
      <c r="I228" s="229"/>
      <c r="J228" s="280"/>
      <c r="K228" s="280"/>
      <c r="L228" s="209"/>
    </row>
    <row r="229" spans="1:12" x14ac:dyDescent="0.35">
      <c r="A229" s="274" t="str">
        <f>IF(AND(ISTEXT(C229),'[2]Identif. projet &amp; instructions'!$B$7="non"),'[2]Identif. projet &amp; instructions'!$B$8,"")</f>
        <v/>
      </c>
      <c r="B229" s="274"/>
      <c r="C229" s="275"/>
      <c r="D229" s="275"/>
      <c r="E229" s="276"/>
      <c r="F229" s="281"/>
      <c r="G229" s="278"/>
      <c r="H229" s="279"/>
      <c r="I229" s="229"/>
      <c r="J229" s="280"/>
      <c r="K229" s="280"/>
      <c r="L229" s="209"/>
    </row>
    <row r="230" spans="1:12" x14ac:dyDescent="0.35">
      <c r="A230" s="274" t="str">
        <f>IF(AND(ISTEXT(C230),'[2]Identif. projet &amp; instructions'!$B$7="non"),'[2]Identif. projet &amp; instructions'!$B$8,"")</f>
        <v/>
      </c>
      <c r="B230" s="274"/>
      <c r="C230" s="275"/>
      <c r="D230" s="275"/>
      <c r="E230" s="276"/>
      <c r="F230" s="281"/>
      <c r="G230" s="278"/>
      <c r="H230" s="279"/>
      <c r="I230" s="229"/>
      <c r="J230" s="280"/>
      <c r="K230" s="280"/>
      <c r="L230" s="209"/>
    </row>
    <row r="231" spans="1:12" x14ac:dyDescent="0.35">
      <c r="A231" s="274" t="str">
        <f>IF(AND(ISTEXT(C231),'[2]Identif. projet &amp; instructions'!$B$7="non"),'[2]Identif. projet &amp; instructions'!$B$8,"")</f>
        <v/>
      </c>
      <c r="B231" s="274"/>
      <c r="C231" s="275"/>
      <c r="D231" s="275"/>
      <c r="E231" s="276"/>
      <c r="F231" s="281"/>
      <c r="G231" s="278"/>
      <c r="H231" s="279"/>
      <c r="I231" s="229"/>
      <c r="J231" s="280"/>
      <c r="K231" s="280"/>
      <c r="L231" s="209"/>
    </row>
    <row r="232" spans="1:12" x14ac:dyDescent="0.35">
      <c r="A232" s="274" t="str">
        <f>IF(AND(ISTEXT(C232),'[2]Identif. projet &amp; instructions'!$B$7="non"),'[2]Identif. projet &amp; instructions'!$B$8,"")</f>
        <v/>
      </c>
      <c r="B232" s="274"/>
      <c r="C232" s="275"/>
      <c r="D232" s="275"/>
      <c r="E232" s="276"/>
      <c r="F232" s="281"/>
      <c r="G232" s="278"/>
      <c r="H232" s="279"/>
      <c r="I232" s="229"/>
      <c r="J232" s="280"/>
      <c r="K232" s="280"/>
      <c r="L232" s="209"/>
    </row>
    <row r="233" spans="1:12" x14ac:dyDescent="0.35">
      <c r="A233" s="274" t="str">
        <f>IF(AND(ISTEXT(C233),'[2]Identif. projet &amp; instructions'!$B$7="non"),'[2]Identif. projet &amp; instructions'!$B$8,"")</f>
        <v/>
      </c>
      <c r="B233" s="274"/>
      <c r="C233" s="275"/>
      <c r="D233" s="275"/>
      <c r="E233" s="276"/>
      <c r="F233" s="281"/>
      <c r="G233" s="278"/>
      <c r="H233" s="279"/>
      <c r="I233" s="229"/>
      <c r="J233" s="280"/>
      <c r="K233" s="280"/>
      <c r="L233" s="209"/>
    </row>
    <row r="234" spans="1:12" x14ac:dyDescent="0.35">
      <c r="A234" s="274" t="str">
        <f>IF(AND(ISTEXT(C234),'[2]Identif. projet &amp; instructions'!$B$7="non"),'[2]Identif. projet &amp; instructions'!$B$8,"")</f>
        <v/>
      </c>
      <c r="B234" s="274"/>
      <c r="C234" s="275"/>
      <c r="D234" s="275"/>
      <c r="E234" s="276"/>
      <c r="F234" s="281"/>
      <c r="G234" s="278"/>
      <c r="H234" s="279"/>
      <c r="I234" s="229"/>
      <c r="J234" s="280"/>
      <c r="K234" s="280"/>
      <c r="L234" s="209"/>
    </row>
    <row r="235" spans="1:12" x14ac:dyDescent="0.35">
      <c r="A235" s="274" t="str">
        <f>IF(AND(ISTEXT(C235),'[2]Identif. projet &amp; instructions'!$B$7="non"),'[2]Identif. projet &amp; instructions'!$B$8,"")</f>
        <v/>
      </c>
      <c r="B235" s="274"/>
      <c r="C235" s="275"/>
      <c r="D235" s="275"/>
      <c r="E235" s="276"/>
      <c r="F235" s="281"/>
      <c r="G235" s="278"/>
      <c r="H235" s="279"/>
      <c r="I235" s="229"/>
      <c r="J235" s="280"/>
      <c r="K235" s="280"/>
      <c r="L235" s="209"/>
    </row>
    <row r="236" spans="1:12" x14ac:dyDescent="0.35">
      <c r="A236" s="274" t="str">
        <f>IF(AND(ISTEXT(C236),'[2]Identif. projet &amp; instructions'!$B$7="non"),'[2]Identif. projet &amp; instructions'!$B$8,"")</f>
        <v/>
      </c>
      <c r="B236" s="274"/>
      <c r="C236" s="275"/>
      <c r="D236" s="275"/>
      <c r="E236" s="276"/>
      <c r="F236" s="281"/>
      <c r="G236" s="278"/>
      <c r="H236" s="279"/>
      <c r="I236" s="229"/>
      <c r="J236" s="280"/>
      <c r="K236" s="280"/>
      <c r="L236" s="209"/>
    </row>
    <row r="237" spans="1:12" x14ac:dyDescent="0.35">
      <c r="A237" s="274" t="str">
        <f>IF(AND(ISTEXT(C237),'[2]Identif. projet &amp; instructions'!$B$7="non"),'[2]Identif. projet &amp; instructions'!$B$8,"")</f>
        <v/>
      </c>
      <c r="B237" s="274"/>
      <c r="C237" s="275"/>
      <c r="D237" s="275"/>
      <c r="E237" s="276"/>
      <c r="F237" s="281"/>
      <c r="G237" s="278"/>
      <c r="H237" s="279"/>
      <c r="I237" s="229"/>
      <c r="J237" s="280"/>
      <c r="K237" s="280"/>
      <c r="L237" s="209"/>
    </row>
    <row r="238" spans="1:12" x14ac:dyDescent="0.35">
      <c r="A238" s="274" t="str">
        <f>IF(AND(ISTEXT(C238),'[2]Identif. projet &amp; instructions'!$B$7="non"),'[2]Identif. projet &amp; instructions'!$B$8,"")</f>
        <v/>
      </c>
      <c r="B238" s="274"/>
      <c r="C238" s="275"/>
      <c r="D238" s="275"/>
      <c r="E238" s="276"/>
      <c r="F238" s="281"/>
      <c r="G238" s="278"/>
      <c r="H238" s="279"/>
      <c r="I238" s="229"/>
      <c r="J238" s="280"/>
      <c r="K238" s="280"/>
      <c r="L238" s="209"/>
    </row>
    <row r="239" spans="1:12" x14ac:dyDescent="0.35">
      <c r="A239" s="274" t="str">
        <f>IF(AND(ISTEXT(C239),'[2]Identif. projet &amp; instructions'!$B$7="non"),'[2]Identif. projet &amp; instructions'!$B$8,"")</f>
        <v/>
      </c>
      <c r="B239" s="274"/>
      <c r="C239" s="275"/>
      <c r="D239" s="275"/>
      <c r="E239" s="276"/>
      <c r="F239" s="281"/>
      <c r="G239" s="278"/>
      <c r="H239" s="279"/>
      <c r="I239" s="229"/>
      <c r="J239" s="280"/>
      <c r="K239" s="280"/>
      <c r="L239" s="209"/>
    </row>
    <row r="240" spans="1:12" x14ac:dyDescent="0.35">
      <c r="A240" s="274" t="str">
        <f>IF(AND(ISTEXT(C240),'[2]Identif. projet &amp; instructions'!$B$7="non"),'[2]Identif. projet &amp; instructions'!$B$8,"")</f>
        <v/>
      </c>
      <c r="B240" s="274"/>
      <c r="C240" s="275"/>
      <c r="D240" s="275"/>
      <c r="E240" s="276"/>
      <c r="F240" s="281"/>
      <c r="G240" s="278"/>
      <c r="H240" s="279"/>
      <c r="I240" s="229"/>
      <c r="J240" s="280"/>
      <c r="K240" s="280"/>
      <c r="L240" s="209"/>
    </row>
    <row r="241" spans="1:12" x14ac:dyDescent="0.35">
      <c r="A241" s="274" t="str">
        <f>IF(AND(ISTEXT(C241),'[2]Identif. projet &amp; instructions'!$B$7="non"),'[2]Identif. projet &amp; instructions'!$B$8,"")</f>
        <v/>
      </c>
      <c r="B241" s="274"/>
      <c r="C241" s="275"/>
      <c r="D241" s="275"/>
      <c r="E241" s="276"/>
      <c r="F241" s="281"/>
      <c r="G241" s="278"/>
      <c r="H241" s="279"/>
      <c r="I241" s="229"/>
      <c r="J241" s="280"/>
      <c r="K241" s="280"/>
      <c r="L241" s="209"/>
    </row>
    <row r="242" spans="1:12" x14ac:dyDescent="0.35">
      <c r="A242" s="274" t="str">
        <f>IF(AND(ISTEXT(C242),'[2]Identif. projet &amp; instructions'!$B$7="non"),'[2]Identif. projet &amp; instructions'!$B$8,"")</f>
        <v/>
      </c>
      <c r="B242" s="274"/>
      <c r="C242" s="275"/>
      <c r="D242" s="275"/>
      <c r="E242" s="276"/>
      <c r="F242" s="281"/>
      <c r="G242" s="278"/>
      <c r="H242" s="279"/>
      <c r="I242" s="229"/>
      <c r="J242" s="280"/>
      <c r="K242" s="280"/>
      <c r="L242" s="209"/>
    </row>
    <row r="243" spans="1:12" x14ac:dyDescent="0.35">
      <c r="A243" s="274" t="str">
        <f>IF(AND(ISTEXT(C243),'[2]Identif. projet &amp; instructions'!$B$7="non"),'[2]Identif. projet &amp; instructions'!$B$8,"")</f>
        <v/>
      </c>
      <c r="B243" s="274"/>
      <c r="C243" s="275"/>
      <c r="D243" s="275"/>
      <c r="E243" s="276"/>
      <c r="F243" s="281"/>
      <c r="G243" s="278"/>
      <c r="H243" s="279"/>
      <c r="I243" s="229"/>
      <c r="J243" s="280"/>
      <c r="K243" s="280"/>
      <c r="L243" s="209"/>
    </row>
    <row r="244" spans="1:12" x14ac:dyDescent="0.35">
      <c r="A244" s="274" t="str">
        <f>IF(AND(ISTEXT(C244),'[2]Identif. projet &amp; instructions'!$B$7="non"),'[2]Identif. projet &amp; instructions'!$B$8,"")</f>
        <v/>
      </c>
      <c r="B244" s="274"/>
      <c r="C244" s="275"/>
      <c r="D244" s="275"/>
      <c r="E244" s="276"/>
      <c r="F244" s="281"/>
      <c r="G244" s="278"/>
      <c r="H244" s="279"/>
      <c r="I244" s="229"/>
      <c r="J244" s="280"/>
      <c r="K244" s="280"/>
      <c r="L244" s="209"/>
    </row>
    <row r="245" spans="1:12" x14ac:dyDescent="0.35">
      <c r="A245" s="274" t="str">
        <f>IF(AND(ISTEXT(C245),'[2]Identif. projet &amp; instructions'!$B$7="non"),'[2]Identif. projet &amp; instructions'!$B$8,"")</f>
        <v/>
      </c>
      <c r="B245" s="274"/>
      <c r="C245" s="275"/>
      <c r="D245" s="275"/>
      <c r="E245" s="276"/>
      <c r="F245" s="281"/>
      <c r="G245" s="278"/>
      <c r="H245" s="279"/>
      <c r="I245" s="229"/>
      <c r="J245" s="280"/>
      <c r="K245" s="280"/>
      <c r="L245" s="209"/>
    </row>
    <row r="246" spans="1:12" x14ac:dyDescent="0.35">
      <c r="A246" s="274" t="str">
        <f>IF(AND(ISTEXT(C246),'[2]Identif. projet &amp; instructions'!$B$7="non"),'[2]Identif. projet &amp; instructions'!$B$8,"")</f>
        <v/>
      </c>
      <c r="B246" s="274"/>
      <c r="C246" s="275"/>
      <c r="D246" s="275"/>
      <c r="E246" s="276"/>
      <c r="F246" s="281"/>
      <c r="G246" s="278"/>
      <c r="H246" s="279"/>
      <c r="I246" s="229"/>
      <c r="J246" s="280"/>
      <c r="K246" s="280"/>
      <c r="L246" s="209"/>
    </row>
    <row r="247" spans="1:12" x14ac:dyDescent="0.35">
      <c r="A247" s="274" t="str">
        <f>IF(AND(ISTEXT(C247),'[2]Identif. projet &amp; instructions'!$B$7="non"),'[2]Identif. projet &amp; instructions'!$B$8,"")</f>
        <v/>
      </c>
      <c r="B247" s="274"/>
      <c r="C247" s="275"/>
      <c r="D247" s="275"/>
      <c r="E247" s="276"/>
      <c r="F247" s="281"/>
      <c r="G247" s="278"/>
      <c r="H247" s="279"/>
      <c r="I247" s="229"/>
      <c r="J247" s="280"/>
      <c r="K247" s="280"/>
      <c r="L247" s="209"/>
    </row>
    <row r="248" spans="1:12" x14ac:dyDescent="0.35">
      <c r="A248" s="274" t="str">
        <f>IF(AND(ISTEXT(C248),'[2]Identif. projet &amp; instructions'!$B$7="non"),'[2]Identif. projet &amp; instructions'!$B$8,"")</f>
        <v/>
      </c>
      <c r="B248" s="274"/>
      <c r="C248" s="275"/>
      <c r="D248" s="275"/>
      <c r="E248" s="276"/>
      <c r="F248" s="281"/>
      <c r="G248" s="278"/>
      <c r="H248" s="279"/>
      <c r="I248" s="229"/>
      <c r="J248" s="280"/>
      <c r="K248" s="280"/>
      <c r="L248" s="209"/>
    </row>
    <row r="249" spans="1:12" x14ac:dyDescent="0.35">
      <c r="A249" s="274" t="str">
        <f>IF(AND(ISTEXT(C249),'[2]Identif. projet &amp; instructions'!$B$7="non"),'[2]Identif. projet &amp; instructions'!$B$8,"")</f>
        <v/>
      </c>
      <c r="B249" s="274"/>
      <c r="C249" s="275"/>
      <c r="D249" s="275"/>
      <c r="E249" s="276"/>
      <c r="F249" s="281"/>
      <c r="G249" s="278"/>
      <c r="H249" s="279"/>
      <c r="I249" s="229"/>
      <c r="J249" s="280"/>
      <c r="K249" s="280"/>
      <c r="L249" s="209"/>
    </row>
    <row r="250" spans="1:12" x14ac:dyDescent="0.35">
      <c r="A250" s="274" t="str">
        <f>IF(AND(ISTEXT(C250),'[2]Identif. projet &amp; instructions'!$B$7="non"),'[2]Identif. projet &amp; instructions'!$B$8,"")</f>
        <v/>
      </c>
      <c r="B250" s="274"/>
      <c r="C250" s="275"/>
      <c r="D250" s="275"/>
      <c r="E250" s="276"/>
      <c r="F250" s="281"/>
      <c r="G250" s="278"/>
      <c r="H250" s="279"/>
      <c r="I250" s="229"/>
      <c r="J250" s="280"/>
      <c r="K250" s="280"/>
      <c r="L250" s="209"/>
    </row>
    <row r="251" spans="1:12" x14ac:dyDescent="0.35">
      <c r="A251" s="274" t="str">
        <f>IF(AND(ISTEXT(C251),'[2]Identif. projet &amp; instructions'!$B$7="non"),'[2]Identif. projet &amp; instructions'!$B$8,"")</f>
        <v/>
      </c>
      <c r="B251" s="274"/>
      <c r="C251" s="275"/>
      <c r="D251" s="275"/>
      <c r="E251" s="276"/>
      <c r="F251" s="281"/>
      <c r="G251" s="278"/>
      <c r="H251" s="279"/>
      <c r="I251" s="229"/>
      <c r="J251" s="280"/>
      <c r="K251" s="280"/>
      <c r="L251" s="209"/>
    </row>
    <row r="252" spans="1:12" x14ac:dyDescent="0.35">
      <c r="A252" s="274" t="str">
        <f>IF(AND(ISTEXT(C252),'[2]Identif. projet &amp; instructions'!$B$7="non"),'[2]Identif. projet &amp; instructions'!$B$8,"")</f>
        <v/>
      </c>
      <c r="B252" s="274"/>
      <c r="C252" s="275"/>
      <c r="D252" s="275"/>
      <c r="E252" s="276"/>
      <c r="F252" s="281"/>
      <c r="G252" s="278"/>
      <c r="H252" s="279"/>
      <c r="I252" s="229"/>
      <c r="J252" s="280"/>
      <c r="K252" s="280"/>
      <c r="L252" s="209"/>
    </row>
    <row r="253" spans="1:12" x14ac:dyDescent="0.35">
      <c r="A253" s="274" t="str">
        <f>IF(AND(ISTEXT(C253),'[2]Identif. projet &amp; instructions'!$B$7="non"),'[2]Identif. projet &amp; instructions'!$B$8,"")</f>
        <v/>
      </c>
      <c r="B253" s="274"/>
      <c r="C253" s="275"/>
      <c r="D253" s="275"/>
      <c r="E253" s="276"/>
      <c r="F253" s="281"/>
      <c r="G253" s="278"/>
      <c r="H253" s="279"/>
      <c r="I253" s="229"/>
      <c r="J253" s="280"/>
      <c r="K253" s="280"/>
      <c r="L253" s="209"/>
    </row>
    <row r="254" spans="1:12" x14ac:dyDescent="0.35">
      <c r="A254" s="274" t="str">
        <f>IF(AND(ISTEXT(C254),'[2]Identif. projet &amp; instructions'!$B$7="non"),'[2]Identif. projet &amp; instructions'!$B$8,"")</f>
        <v/>
      </c>
      <c r="B254" s="274"/>
      <c r="C254" s="275"/>
      <c r="D254" s="275"/>
      <c r="E254" s="276"/>
      <c r="F254" s="281"/>
      <c r="G254" s="278"/>
      <c r="H254" s="279"/>
      <c r="I254" s="229"/>
      <c r="J254" s="280"/>
      <c r="K254" s="280"/>
      <c r="L254" s="209"/>
    </row>
    <row r="255" spans="1:12" x14ac:dyDescent="0.35">
      <c r="A255" s="274" t="str">
        <f>IF(AND(ISTEXT(C255),'[2]Identif. projet &amp; instructions'!$B$7="non"),'[2]Identif. projet &amp; instructions'!$B$8,"")</f>
        <v/>
      </c>
      <c r="B255" s="274"/>
      <c r="C255" s="275"/>
      <c r="D255" s="275"/>
      <c r="E255" s="276"/>
      <c r="F255" s="281"/>
      <c r="G255" s="278"/>
      <c r="H255" s="279"/>
      <c r="I255" s="229"/>
      <c r="J255" s="280"/>
      <c r="K255" s="280"/>
      <c r="L255" s="209"/>
    </row>
    <row r="256" spans="1:12" x14ac:dyDescent="0.35">
      <c r="A256" s="274" t="str">
        <f>IF(AND(ISTEXT(C256),'[2]Identif. projet &amp; instructions'!$B$7="non"),'[2]Identif. projet &amp; instructions'!$B$8,"")</f>
        <v/>
      </c>
      <c r="B256" s="274"/>
      <c r="C256" s="275"/>
      <c r="D256" s="275"/>
      <c r="E256" s="276"/>
      <c r="F256" s="281"/>
      <c r="G256" s="278"/>
      <c r="H256" s="279"/>
      <c r="I256" s="229"/>
      <c r="J256" s="280"/>
      <c r="K256" s="280"/>
      <c r="L256" s="209"/>
    </row>
    <row r="257" spans="1:12" x14ac:dyDescent="0.35">
      <c r="A257" s="274" t="str">
        <f>IF(AND(ISTEXT(C257),'[2]Identif. projet &amp; instructions'!$B$7="non"),'[2]Identif. projet &amp; instructions'!$B$8,"")</f>
        <v/>
      </c>
      <c r="B257" s="274"/>
      <c r="C257" s="275"/>
      <c r="D257" s="275"/>
      <c r="E257" s="276"/>
      <c r="F257" s="281"/>
      <c r="G257" s="278"/>
      <c r="H257" s="279"/>
      <c r="I257" s="229"/>
      <c r="J257" s="280"/>
      <c r="K257" s="280"/>
      <c r="L257" s="209"/>
    </row>
    <row r="258" spans="1:12" x14ac:dyDescent="0.35">
      <c r="A258" s="274" t="str">
        <f>IF(AND(ISTEXT(C258),'[2]Identif. projet &amp; instructions'!$B$7="non"),'[2]Identif. projet &amp; instructions'!$B$8,"")</f>
        <v/>
      </c>
      <c r="B258" s="274"/>
      <c r="C258" s="275"/>
      <c r="D258" s="275"/>
      <c r="E258" s="276"/>
      <c r="F258" s="281"/>
      <c r="G258" s="278"/>
      <c r="H258" s="279"/>
      <c r="I258" s="229"/>
      <c r="J258" s="280"/>
      <c r="K258" s="280"/>
      <c r="L258" s="209"/>
    </row>
    <row r="259" spans="1:12" x14ac:dyDescent="0.35">
      <c r="A259" s="274" t="str">
        <f>IF(AND(ISTEXT(C259),'[2]Identif. projet &amp; instructions'!$B$7="non"),'[2]Identif. projet &amp; instructions'!$B$8,"")</f>
        <v/>
      </c>
      <c r="B259" s="274"/>
      <c r="C259" s="275"/>
      <c r="D259" s="275"/>
      <c r="E259" s="276"/>
      <c r="F259" s="281"/>
      <c r="G259" s="278"/>
      <c r="H259" s="279"/>
      <c r="I259" s="229"/>
      <c r="J259" s="280"/>
      <c r="K259" s="280"/>
      <c r="L259" s="209"/>
    </row>
    <row r="260" spans="1:12" x14ac:dyDescent="0.35">
      <c r="A260" s="274" t="str">
        <f>IF(AND(ISTEXT(C260),'[2]Identif. projet &amp; instructions'!$B$7="non"),'[2]Identif. projet &amp; instructions'!$B$8,"")</f>
        <v/>
      </c>
      <c r="B260" s="274"/>
      <c r="C260" s="275"/>
      <c r="D260" s="275"/>
      <c r="E260" s="276"/>
      <c r="F260" s="281"/>
      <c r="G260" s="278"/>
      <c r="H260" s="279"/>
      <c r="I260" s="229"/>
      <c r="J260" s="280"/>
      <c r="K260" s="280"/>
      <c r="L260" s="209"/>
    </row>
    <row r="261" spans="1:12" x14ac:dyDescent="0.35">
      <c r="A261" s="274" t="str">
        <f>IF(AND(ISTEXT(C261),'[2]Identif. projet &amp; instructions'!$B$7="non"),'[2]Identif. projet &amp; instructions'!$B$8,"")</f>
        <v/>
      </c>
      <c r="B261" s="274"/>
      <c r="C261" s="275"/>
      <c r="D261" s="275"/>
      <c r="E261" s="276"/>
      <c r="F261" s="281"/>
      <c r="G261" s="278"/>
      <c r="H261" s="279"/>
      <c r="I261" s="229"/>
      <c r="J261" s="280"/>
      <c r="K261" s="280"/>
      <c r="L261" s="209"/>
    </row>
    <row r="262" spans="1:12" x14ac:dyDescent="0.35">
      <c r="A262" s="274" t="str">
        <f>IF(AND(ISTEXT(C262),'[2]Identif. projet &amp; instructions'!$B$7="non"),'[2]Identif. projet &amp; instructions'!$B$8,"")</f>
        <v/>
      </c>
      <c r="B262" s="274"/>
      <c r="C262" s="275"/>
      <c r="D262" s="275"/>
      <c r="E262" s="276"/>
      <c r="F262" s="281"/>
      <c r="G262" s="278"/>
      <c r="H262" s="279"/>
      <c r="I262" s="229"/>
      <c r="J262" s="280"/>
      <c r="K262" s="280"/>
      <c r="L262" s="209"/>
    </row>
    <row r="263" spans="1:12" x14ac:dyDescent="0.35">
      <c r="A263" s="274" t="str">
        <f>IF(AND(ISTEXT(C263),'[2]Identif. projet &amp; instructions'!$B$7="non"),'[2]Identif. projet &amp; instructions'!$B$8,"")</f>
        <v/>
      </c>
      <c r="B263" s="274"/>
      <c r="C263" s="275"/>
      <c r="D263" s="275"/>
      <c r="E263" s="276"/>
      <c r="F263" s="281"/>
      <c r="G263" s="278"/>
      <c r="H263" s="279"/>
      <c r="I263" s="229"/>
      <c r="J263" s="280"/>
      <c r="K263" s="280"/>
      <c r="L263" s="209"/>
    </row>
    <row r="264" spans="1:12" x14ac:dyDescent="0.35">
      <c r="A264" s="274" t="str">
        <f>IF(AND(ISTEXT(C264),'[2]Identif. projet &amp; instructions'!$B$7="non"),'[2]Identif. projet &amp; instructions'!$B$8,"")</f>
        <v/>
      </c>
      <c r="B264" s="274"/>
      <c r="C264" s="275"/>
      <c r="D264" s="275"/>
      <c r="E264" s="276"/>
      <c r="F264" s="281"/>
      <c r="G264" s="278"/>
      <c r="H264" s="279"/>
      <c r="I264" s="229"/>
      <c r="J264" s="280"/>
      <c r="K264" s="280"/>
      <c r="L264" s="209"/>
    </row>
    <row r="265" spans="1:12" x14ac:dyDescent="0.35">
      <c r="A265" s="274" t="str">
        <f>IF(AND(ISTEXT(C265),'[2]Identif. projet &amp; instructions'!$B$7="non"),'[2]Identif. projet &amp; instructions'!$B$8,"")</f>
        <v/>
      </c>
      <c r="B265" s="274"/>
      <c r="C265" s="275"/>
      <c r="D265" s="275"/>
      <c r="E265" s="276"/>
      <c r="F265" s="281"/>
      <c r="G265" s="278"/>
      <c r="H265" s="279"/>
      <c r="I265" s="229"/>
      <c r="J265" s="280"/>
      <c r="K265" s="280"/>
      <c r="L265" s="209"/>
    </row>
    <row r="266" spans="1:12" x14ac:dyDescent="0.35">
      <c r="A266" s="274" t="str">
        <f>IF(AND(ISTEXT(C266),'[2]Identif. projet &amp; instructions'!$B$7="non"),'[2]Identif. projet &amp; instructions'!$B$8,"")</f>
        <v/>
      </c>
      <c r="B266" s="274"/>
      <c r="C266" s="275"/>
      <c r="D266" s="275"/>
      <c r="E266" s="276"/>
      <c r="F266" s="281"/>
      <c r="G266" s="278"/>
      <c r="H266" s="279"/>
      <c r="I266" s="229"/>
      <c r="J266" s="280"/>
      <c r="K266" s="280"/>
      <c r="L266" s="209"/>
    </row>
    <row r="267" spans="1:12" x14ac:dyDescent="0.35">
      <c r="A267" s="274" t="str">
        <f>IF(AND(ISTEXT(C267),'[2]Identif. projet &amp; instructions'!$B$7="non"),'[2]Identif. projet &amp; instructions'!$B$8,"")</f>
        <v/>
      </c>
      <c r="B267" s="274"/>
      <c r="C267" s="275"/>
      <c r="D267" s="275"/>
      <c r="E267" s="276"/>
      <c r="F267" s="281"/>
      <c r="G267" s="278"/>
      <c r="H267" s="279"/>
      <c r="I267" s="229"/>
      <c r="J267" s="280"/>
      <c r="K267" s="280"/>
      <c r="L267" s="209"/>
    </row>
    <row r="268" spans="1:12" x14ac:dyDescent="0.35">
      <c r="A268" s="274" t="str">
        <f>IF(AND(ISTEXT(C268),'[2]Identif. projet &amp; instructions'!$B$7="non"),'[2]Identif. projet &amp; instructions'!$B$8,"")</f>
        <v/>
      </c>
      <c r="B268" s="274"/>
      <c r="C268" s="275"/>
      <c r="D268" s="275"/>
      <c r="E268" s="276"/>
      <c r="F268" s="281"/>
      <c r="G268" s="278"/>
      <c r="H268" s="279"/>
      <c r="I268" s="229"/>
      <c r="J268" s="280"/>
      <c r="K268" s="280"/>
      <c r="L268" s="209"/>
    </row>
    <row r="269" spans="1:12" x14ac:dyDescent="0.35">
      <c r="A269" s="274" t="str">
        <f>IF(AND(ISTEXT(C269),'[2]Identif. projet &amp; instructions'!$B$7="non"),'[2]Identif. projet &amp; instructions'!$B$8,"")</f>
        <v/>
      </c>
      <c r="B269" s="274"/>
      <c r="C269" s="275"/>
      <c r="D269" s="275"/>
      <c r="E269" s="276"/>
      <c r="F269" s="281"/>
      <c r="G269" s="278"/>
      <c r="H269" s="279"/>
      <c r="I269" s="229"/>
      <c r="J269" s="280"/>
      <c r="K269" s="280"/>
      <c r="L269" s="209"/>
    </row>
    <row r="270" spans="1:12" x14ac:dyDescent="0.35">
      <c r="A270" s="274" t="str">
        <f>IF(AND(ISTEXT(C270),'[2]Identif. projet &amp; instructions'!$B$7="non"),'[2]Identif. projet &amp; instructions'!$B$8,"")</f>
        <v/>
      </c>
      <c r="B270" s="274"/>
      <c r="C270" s="275"/>
      <c r="D270" s="275"/>
      <c r="E270" s="276"/>
      <c r="F270" s="281"/>
      <c r="G270" s="278"/>
      <c r="H270" s="279"/>
      <c r="I270" s="229"/>
      <c r="J270" s="280"/>
      <c r="K270" s="280"/>
      <c r="L270" s="209"/>
    </row>
    <row r="271" spans="1:12" x14ac:dyDescent="0.35">
      <c r="A271" s="274" t="str">
        <f>IF(AND(ISTEXT(C271),'[2]Identif. projet &amp; instructions'!$B$7="non"),'[2]Identif. projet &amp; instructions'!$B$8,"")</f>
        <v/>
      </c>
      <c r="B271" s="274"/>
      <c r="C271" s="275"/>
      <c r="D271" s="275"/>
      <c r="E271" s="276"/>
      <c r="F271" s="281"/>
      <c r="G271" s="278"/>
      <c r="H271" s="279"/>
      <c r="I271" s="229"/>
      <c r="J271" s="280"/>
      <c r="K271" s="280"/>
      <c r="L271" s="209"/>
    </row>
    <row r="272" spans="1:12" x14ac:dyDescent="0.35">
      <c r="A272" s="274" t="str">
        <f>IF(AND(ISTEXT(C272),'[2]Identif. projet &amp; instructions'!$B$7="non"),'[2]Identif. projet &amp; instructions'!$B$8,"")</f>
        <v/>
      </c>
      <c r="B272" s="274"/>
      <c r="C272" s="275"/>
      <c r="D272" s="275"/>
      <c r="E272" s="276"/>
      <c r="F272" s="281"/>
      <c r="G272" s="278"/>
      <c r="H272" s="279"/>
      <c r="I272" s="229"/>
      <c r="J272" s="280"/>
      <c r="K272" s="280"/>
      <c r="L272" s="209"/>
    </row>
    <row r="273" spans="1:12" x14ac:dyDescent="0.35">
      <c r="A273" s="274" t="str">
        <f>IF(AND(ISTEXT(C273),'[2]Identif. projet &amp; instructions'!$B$7="non"),'[2]Identif. projet &amp; instructions'!$B$8,"")</f>
        <v/>
      </c>
      <c r="B273" s="274"/>
      <c r="C273" s="275"/>
      <c r="D273" s="275"/>
      <c r="E273" s="276"/>
      <c r="F273" s="281"/>
      <c r="G273" s="278"/>
      <c r="H273" s="279"/>
      <c r="I273" s="229"/>
      <c r="J273" s="280"/>
      <c r="K273" s="280"/>
      <c r="L273" s="209"/>
    </row>
    <row r="274" spans="1:12" x14ac:dyDescent="0.35">
      <c r="A274" s="274" t="str">
        <f>IF(AND(ISTEXT(C274),'[2]Identif. projet &amp; instructions'!$B$7="non"),'[2]Identif. projet &amp; instructions'!$B$8,"")</f>
        <v/>
      </c>
      <c r="B274" s="274"/>
      <c r="C274" s="275"/>
      <c r="D274" s="275"/>
      <c r="E274" s="276"/>
      <c r="F274" s="281"/>
      <c r="G274" s="278"/>
      <c r="H274" s="279"/>
      <c r="I274" s="229"/>
      <c r="J274" s="280"/>
      <c r="K274" s="280"/>
      <c r="L274" s="209"/>
    </row>
    <row r="275" spans="1:12" x14ac:dyDescent="0.35">
      <c r="A275" s="274" t="str">
        <f>IF(AND(ISTEXT(C275),'[2]Identif. projet &amp; instructions'!$B$7="non"),'[2]Identif. projet &amp; instructions'!$B$8,"")</f>
        <v/>
      </c>
      <c r="B275" s="274"/>
      <c r="C275" s="275"/>
      <c r="D275" s="275"/>
      <c r="E275" s="276"/>
      <c r="F275" s="281"/>
      <c r="G275" s="278"/>
      <c r="H275" s="279"/>
      <c r="I275" s="229"/>
      <c r="J275" s="280"/>
      <c r="K275" s="280"/>
      <c r="L275" s="209"/>
    </row>
    <row r="276" spans="1:12" x14ac:dyDescent="0.35">
      <c r="A276" s="274" t="str">
        <f>IF(AND(ISTEXT(C276),'[2]Identif. projet &amp; instructions'!$B$7="non"),'[2]Identif. projet &amp; instructions'!$B$8,"")</f>
        <v/>
      </c>
      <c r="B276" s="274"/>
      <c r="C276" s="275"/>
      <c r="D276" s="275"/>
      <c r="E276" s="276"/>
      <c r="F276" s="281"/>
      <c r="G276" s="278"/>
      <c r="H276" s="279"/>
      <c r="I276" s="229"/>
      <c r="J276" s="280"/>
      <c r="K276" s="280"/>
      <c r="L276" s="209"/>
    </row>
    <row r="277" spans="1:12" x14ac:dyDescent="0.35">
      <c r="A277" s="274" t="str">
        <f>IF(AND(ISTEXT(C277),'[2]Identif. projet &amp; instructions'!$B$7="non"),'[2]Identif. projet &amp; instructions'!$B$8,"")</f>
        <v/>
      </c>
      <c r="B277" s="274"/>
      <c r="C277" s="275"/>
      <c r="D277" s="275"/>
      <c r="E277" s="276"/>
      <c r="F277" s="281"/>
      <c r="G277" s="278"/>
      <c r="H277" s="279"/>
      <c r="I277" s="229"/>
      <c r="J277" s="280"/>
      <c r="K277" s="280"/>
      <c r="L277" s="209"/>
    </row>
    <row r="278" spans="1:12" x14ac:dyDescent="0.35">
      <c r="A278" s="274" t="str">
        <f>IF(AND(ISTEXT(C278),'[2]Identif. projet &amp; instructions'!$B$7="non"),'[2]Identif. projet &amp; instructions'!$B$8,"")</f>
        <v/>
      </c>
      <c r="B278" s="274"/>
      <c r="C278" s="275"/>
      <c r="D278" s="275"/>
      <c r="E278" s="276"/>
      <c r="F278" s="281"/>
      <c r="G278" s="278"/>
      <c r="H278" s="279"/>
      <c r="I278" s="229"/>
      <c r="J278" s="280"/>
      <c r="K278" s="280"/>
      <c r="L278" s="209"/>
    </row>
    <row r="279" spans="1:12" x14ac:dyDescent="0.35">
      <c r="A279" s="274" t="str">
        <f>IF(AND(ISTEXT(C279),'[2]Identif. projet &amp; instructions'!$B$7="non"),'[2]Identif. projet &amp; instructions'!$B$8,"")</f>
        <v/>
      </c>
      <c r="B279" s="274"/>
      <c r="C279" s="275"/>
      <c r="D279" s="275"/>
      <c r="E279" s="276"/>
      <c r="F279" s="281"/>
      <c r="G279" s="278"/>
      <c r="H279" s="279"/>
      <c r="I279" s="229"/>
      <c r="J279" s="280"/>
      <c r="K279" s="280"/>
      <c r="L279" s="209"/>
    </row>
    <row r="280" spans="1:12" x14ac:dyDescent="0.35">
      <c r="A280" s="274" t="str">
        <f>IF(AND(ISTEXT(C280),'[2]Identif. projet &amp; instructions'!$B$7="non"),'[2]Identif. projet &amp; instructions'!$B$8,"")</f>
        <v/>
      </c>
      <c r="B280" s="274"/>
      <c r="C280" s="275"/>
      <c r="D280" s="275"/>
      <c r="E280" s="276"/>
      <c r="F280" s="281"/>
      <c r="G280" s="278"/>
      <c r="H280" s="279"/>
      <c r="I280" s="229"/>
      <c r="J280" s="280"/>
      <c r="K280" s="280"/>
      <c r="L280" s="209"/>
    </row>
    <row r="281" spans="1:12" x14ac:dyDescent="0.35">
      <c r="A281" s="274" t="str">
        <f>IF(AND(ISTEXT(C281),'[2]Identif. projet &amp; instructions'!$B$7="non"),'[2]Identif. projet &amp; instructions'!$B$8,"")</f>
        <v/>
      </c>
      <c r="B281" s="274"/>
      <c r="C281" s="275"/>
      <c r="D281" s="275"/>
      <c r="E281" s="276"/>
      <c r="F281" s="281"/>
      <c r="G281" s="278"/>
      <c r="H281" s="279"/>
      <c r="I281" s="229"/>
      <c r="J281" s="280"/>
      <c r="K281" s="280"/>
      <c r="L281" s="209"/>
    </row>
    <row r="282" spans="1:12" x14ac:dyDescent="0.35">
      <c r="A282" s="274" t="str">
        <f>IF(AND(ISTEXT(C282),'[2]Identif. projet &amp; instructions'!$B$7="non"),'[2]Identif. projet &amp; instructions'!$B$8,"")</f>
        <v/>
      </c>
      <c r="B282" s="274"/>
      <c r="C282" s="275"/>
      <c r="D282" s="275"/>
      <c r="E282" s="276"/>
      <c r="F282" s="281"/>
      <c r="G282" s="278"/>
      <c r="H282" s="279"/>
      <c r="I282" s="229"/>
      <c r="J282" s="280"/>
      <c r="K282" s="280"/>
      <c r="L282" s="209"/>
    </row>
    <row r="283" spans="1:12" x14ac:dyDescent="0.35">
      <c r="A283" s="274" t="str">
        <f>IF(AND(ISTEXT(C283),'[2]Identif. projet &amp; instructions'!$B$7="non"),'[2]Identif. projet &amp; instructions'!$B$8,"")</f>
        <v/>
      </c>
      <c r="B283" s="274"/>
      <c r="C283" s="275"/>
      <c r="D283" s="275"/>
      <c r="E283" s="276"/>
      <c r="F283" s="281"/>
      <c r="G283" s="278"/>
      <c r="H283" s="279"/>
      <c r="I283" s="229"/>
      <c r="J283" s="280"/>
      <c r="K283" s="280"/>
      <c r="L283" s="209"/>
    </row>
    <row r="284" spans="1:12" x14ac:dyDescent="0.35">
      <c r="A284" s="274" t="str">
        <f>IF(AND(ISTEXT(C284),'[2]Identif. projet &amp; instructions'!$B$7="non"),'[2]Identif. projet &amp; instructions'!$B$8,"")</f>
        <v/>
      </c>
      <c r="B284" s="274"/>
      <c r="C284" s="275"/>
      <c r="D284" s="275"/>
      <c r="E284" s="276"/>
      <c r="F284" s="281"/>
      <c r="G284" s="278"/>
      <c r="H284" s="279"/>
      <c r="I284" s="229"/>
      <c r="J284" s="280"/>
      <c r="K284" s="280"/>
      <c r="L284" s="209"/>
    </row>
    <row r="285" spans="1:12" x14ac:dyDescent="0.35">
      <c r="A285" s="274" t="str">
        <f>IF(AND(ISTEXT(C285),'[2]Identif. projet &amp; instructions'!$B$7="non"),'[2]Identif. projet &amp; instructions'!$B$8,"")</f>
        <v/>
      </c>
      <c r="B285" s="274"/>
      <c r="C285" s="275"/>
      <c r="D285" s="275"/>
      <c r="E285" s="276"/>
      <c r="F285" s="281"/>
      <c r="G285" s="278"/>
      <c r="H285" s="279"/>
      <c r="I285" s="229"/>
      <c r="J285" s="280"/>
      <c r="K285" s="280"/>
      <c r="L285" s="209"/>
    </row>
    <row r="286" spans="1:12" x14ac:dyDescent="0.35">
      <c r="A286" s="274" t="str">
        <f>IF(AND(ISTEXT(C286),'[2]Identif. projet &amp; instructions'!$B$7="non"),'[2]Identif. projet &amp; instructions'!$B$8,"")</f>
        <v/>
      </c>
      <c r="B286" s="274"/>
      <c r="C286" s="275"/>
      <c r="D286" s="275"/>
      <c r="E286" s="276"/>
      <c r="F286" s="281"/>
      <c r="G286" s="278"/>
      <c r="H286" s="279"/>
      <c r="I286" s="229"/>
      <c r="J286" s="280"/>
      <c r="K286" s="280"/>
      <c r="L286" s="209"/>
    </row>
    <row r="287" spans="1:12" x14ac:dyDescent="0.35">
      <c r="A287" s="274" t="str">
        <f>IF(AND(ISTEXT(C287),'[2]Identif. projet &amp; instructions'!$B$7="non"),'[2]Identif. projet &amp; instructions'!$B$8,"")</f>
        <v/>
      </c>
      <c r="B287" s="274"/>
      <c r="C287" s="275"/>
      <c r="D287" s="275"/>
      <c r="E287" s="276"/>
      <c r="F287" s="281"/>
      <c r="G287" s="278"/>
      <c r="H287" s="279"/>
      <c r="I287" s="229"/>
      <c r="J287" s="280"/>
      <c r="K287" s="280"/>
      <c r="L287" s="209"/>
    </row>
    <row r="288" spans="1:12" x14ac:dyDescent="0.35">
      <c r="A288" s="274" t="str">
        <f>IF(AND(ISTEXT(C288),'[2]Identif. projet &amp; instructions'!$B$7="non"),'[2]Identif. projet &amp; instructions'!$B$8,"")</f>
        <v/>
      </c>
      <c r="B288" s="274"/>
      <c r="C288" s="275"/>
      <c r="D288" s="275"/>
      <c r="E288" s="276"/>
      <c r="F288" s="281"/>
      <c r="G288" s="278"/>
      <c r="H288" s="279"/>
      <c r="I288" s="229"/>
      <c r="J288" s="280"/>
      <c r="K288" s="280"/>
      <c r="L288" s="209"/>
    </row>
    <row r="289" spans="1:12" x14ac:dyDescent="0.35">
      <c r="A289" s="274" t="str">
        <f>IF(AND(ISTEXT(C289),'[2]Identif. projet &amp; instructions'!$B$7="non"),'[2]Identif. projet &amp; instructions'!$B$8,"")</f>
        <v/>
      </c>
      <c r="B289" s="274"/>
      <c r="C289" s="275"/>
      <c r="D289" s="275"/>
      <c r="E289" s="276"/>
      <c r="F289" s="281"/>
      <c r="G289" s="278"/>
      <c r="H289" s="279"/>
      <c r="I289" s="229"/>
      <c r="J289" s="280"/>
      <c r="K289" s="280"/>
      <c r="L289" s="209"/>
    </row>
    <row r="290" spans="1:12" x14ac:dyDescent="0.35">
      <c r="A290" s="274" t="str">
        <f>IF(AND(ISTEXT(C290),'[2]Identif. projet &amp; instructions'!$B$7="non"),'[2]Identif. projet &amp; instructions'!$B$8,"")</f>
        <v/>
      </c>
      <c r="B290" s="274"/>
      <c r="C290" s="275"/>
      <c r="D290" s="275"/>
      <c r="E290" s="276"/>
      <c r="F290" s="281"/>
      <c r="G290" s="278"/>
      <c r="H290" s="279"/>
      <c r="I290" s="229"/>
      <c r="J290" s="280"/>
      <c r="K290" s="280"/>
      <c r="L290" s="209"/>
    </row>
    <row r="291" spans="1:12" x14ac:dyDescent="0.35">
      <c r="A291" s="274" t="str">
        <f>IF(AND(ISTEXT(C291),'[2]Identif. projet &amp; instructions'!$B$7="non"),'[2]Identif. projet &amp; instructions'!$B$8,"")</f>
        <v/>
      </c>
      <c r="B291" s="274"/>
      <c r="C291" s="275"/>
      <c r="D291" s="275"/>
      <c r="E291" s="276"/>
      <c r="F291" s="281"/>
      <c r="G291" s="278"/>
      <c r="H291" s="279"/>
      <c r="I291" s="229"/>
      <c r="J291" s="280"/>
      <c r="K291" s="280"/>
      <c r="L291" s="209"/>
    </row>
    <row r="292" spans="1:12" x14ac:dyDescent="0.35">
      <c r="A292" s="274" t="str">
        <f>IF(AND(ISTEXT(C292),'[2]Identif. projet &amp; instructions'!$B$7="non"),'[2]Identif. projet &amp; instructions'!$B$8,"")</f>
        <v/>
      </c>
      <c r="B292" s="274"/>
      <c r="C292" s="275"/>
      <c r="D292" s="275"/>
      <c r="E292" s="276"/>
      <c r="F292" s="281"/>
      <c r="G292" s="278"/>
      <c r="H292" s="279"/>
      <c r="I292" s="229"/>
      <c r="J292" s="280"/>
      <c r="K292" s="280"/>
      <c r="L292" s="209"/>
    </row>
    <row r="293" spans="1:12" x14ac:dyDescent="0.35">
      <c r="A293" s="274" t="str">
        <f>IF(AND(ISTEXT(C293),'[2]Identif. projet &amp; instructions'!$B$7="non"),'[2]Identif. projet &amp; instructions'!$B$8,"")</f>
        <v/>
      </c>
      <c r="B293" s="274"/>
      <c r="C293" s="275"/>
      <c r="D293" s="275"/>
      <c r="E293" s="276"/>
      <c r="F293" s="281"/>
      <c r="G293" s="278"/>
      <c r="H293" s="279"/>
      <c r="I293" s="229"/>
      <c r="J293" s="280"/>
      <c r="K293" s="280"/>
      <c r="L293" s="209"/>
    </row>
    <row r="294" spans="1:12" x14ac:dyDescent="0.35">
      <c r="A294" s="274" t="str">
        <f>IF(AND(ISTEXT(C294),'[2]Identif. projet &amp; instructions'!$B$7="non"),'[2]Identif. projet &amp; instructions'!$B$8,"")</f>
        <v/>
      </c>
      <c r="B294" s="274"/>
      <c r="C294" s="275"/>
      <c r="D294" s="275"/>
      <c r="E294" s="276"/>
      <c r="F294" s="281"/>
      <c r="G294" s="278"/>
      <c r="H294" s="279"/>
      <c r="I294" s="229"/>
      <c r="J294" s="280"/>
      <c r="K294" s="280"/>
      <c r="L294" s="209"/>
    </row>
    <row r="295" spans="1:12" x14ac:dyDescent="0.35">
      <c r="A295" s="274" t="str">
        <f>IF(AND(ISTEXT(C295),'[2]Identif. projet &amp; instructions'!$B$7="non"),'[2]Identif. projet &amp; instructions'!$B$8,"")</f>
        <v/>
      </c>
      <c r="B295" s="274"/>
      <c r="C295" s="275"/>
      <c r="D295" s="275"/>
      <c r="E295" s="276"/>
      <c r="F295" s="281"/>
      <c r="G295" s="278"/>
      <c r="H295" s="279"/>
      <c r="I295" s="229"/>
      <c r="J295" s="280"/>
      <c r="K295" s="280"/>
      <c r="L295" s="209"/>
    </row>
    <row r="296" spans="1:12" x14ac:dyDescent="0.35">
      <c r="A296" s="274" t="str">
        <f>IF(AND(ISTEXT(C296),'[2]Identif. projet &amp; instructions'!$B$7="non"),'[2]Identif. projet &amp; instructions'!$B$8,"")</f>
        <v/>
      </c>
      <c r="B296" s="274"/>
      <c r="C296" s="275"/>
      <c r="D296" s="275"/>
      <c r="E296" s="276"/>
      <c r="F296" s="281"/>
      <c r="G296" s="278"/>
      <c r="H296" s="279"/>
      <c r="I296" s="229"/>
      <c r="J296" s="280"/>
      <c r="K296" s="280"/>
      <c r="L296" s="209"/>
    </row>
    <row r="297" spans="1:12" x14ac:dyDescent="0.35">
      <c r="A297" s="274" t="str">
        <f>IF(AND(ISTEXT(C297),'[2]Identif. projet &amp; instructions'!$B$7="non"),'[2]Identif. projet &amp; instructions'!$B$8,"")</f>
        <v/>
      </c>
      <c r="B297" s="274"/>
      <c r="C297" s="275"/>
      <c r="D297" s="275"/>
      <c r="E297" s="276"/>
      <c r="F297" s="281"/>
      <c r="G297" s="278"/>
      <c r="H297" s="279"/>
      <c r="I297" s="229"/>
      <c r="J297" s="280"/>
      <c r="K297" s="280"/>
      <c r="L297" s="209"/>
    </row>
    <row r="298" spans="1:12" x14ac:dyDescent="0.35">
      <c r="A298" s="274" t="str">
        <f>IF(AND(ISTEXT(C298),'[2]Identif. projet &amp; instructions'!$B$7="non"),'[2]Identif. projet &amp; instructions'!$B$8,"")</f>
        <v/>
      </c>
      <c r="B298" s="274"/>
      <c r="C298" s="275"/>
      <c r="D298" s="275"/>
      <c r="E298" s="276"/>
      <c r="F298" s="281"/>
      <c r="G298" s="278"/>
      <c r="H298" s="279"/>
      <c r="I298" s="229"/>
      <c r="J298" s="280"/>
      <c r="K298" s="280"/>
      <c r="L298" s="209"/>
    </row>
    <row r="299" spans="1:12" x14ac:dyDescent="0.35">
      <c r="A299" s="274" t="str">
        <f>IF(AND(ISTEXT(C299),'[2]Identif. projet &amp; instructions'!$B$7="non"),'[2]Identif. projet &amp; instructions'!$B$8,"")</f>
        <v/>
      </c>
      <c r="B299" s="274"/>
      <c r="C299" s="275"/>
      <c r="D299" s="275"/>
      <c r="E299" s="276"/>
      <c r="F299" s="281"/>
      <c r="G299" s="278"/>
      <c r="H299" s="279"/>
      <c r="I299" s="229"/>
      <c r="J299" s="280"/>
      <c r="K299" s="280"/>
      <c r="L299" s="209"/>
    </row>
    <row r="300" spans="1:12" x14ac:dyDescent="0.35">
      <c r="A300" s="274" t="str">
        <f>IF(AND(ISTEXT(C300),'[2]Identif. projet &amp; instructions'!$B$7="non"),'[2]Identif. projet &amp; instructions'!$B$8,"")</f>
        <v/>
      </c>
      <c r="B300" s="274"/>
      <c r="C300" s="275"/>
      <c r="D300" s="275"/>
      <c r="E300" s="276"/>
      <c r="F300" s="281"/>
      <c r="G300" s="278"/>
      <c r="H300" s="279"/>
      <c r="I300" s="229"/>
      <c r="J300" s="280"/>
      <c r="K300" s="280"/>
      <c r="L300" s="209"/>
    </row>
    <row r="301" spans="1:12" x14ac:dyDescent="0.35">
      <c r="A301" s="274" t="str">
        <f>IF(AND(ISTEXT(C301),'[2]Identif. projet &amp; instructions'!$B$7="non"),'[2]Identif. projet &amp; instructions'!$B$8,"")</f>
        <v/>
      </c>
      <c r="B301" s="274"/>
      <c r="C301" s="275"/>
      <c r="D301" s="275"/>
      <c r="E301" s="276"/>
      <c r="F301" s="281"/>
      <c r="G301" s="278"/>
      <c r="H301" s="279"/>
      <c r="I301" s="229"/>
      <c r="J301" s="280"/>
      <c r="K301" s="280"/>
      <c r="L301" s="209"/>
    </row>
    <row r="302" spans="1:12" x14ac:dyDescent="0.35">
      <c r="A302" s="274" t="str">
        <f>IF(AND(ISTEXT(C302),'[2]Identif. projet &amp; instructions'!$B$7="non"),'[2]Identif. projet &amp; instructions'!$B$8,"")</f>
        <v/>
      </c>
      <c r="B302" s="274"/>
      <c r="C302" s="275"/>
      <c r="D302" s="275"/>
      <c r="E302" s="276"/>
      <c r="F302" s="281"/>
      <c r="G302" s="278"/>
      <c r="H302" s="279"/>
      <c r="I302" s="229"/>
      <c r="J302" s="280"/>
      <c r="K302" s="280"/>
      <c r="L302" s="209"/>
    </row>
    <row r="303" spans="1:12" x14ac:dyDescent="0.35">
      <c r="A303" s="274" t="str">
        <f>IF(AND(ISTEXT(C303),'[2]Identif. projet &amp; instructions'!$B$7="non"),'[2]Identif. projet &amp; instructions'!$B$8,"")</f>
        <v/>
      </c>
      <c r="B303" s="274"/>
      <c r="C303" s="275"/>
      <c r="D303" s="275"/>
      <c r="E303" s="276"/>
      <c r="F303" s="281"/>
      <c r="G303" s="278"/>
      <c r="H303" s="279"/>
      <c r="I303" s="229"/>
      <c r="J303" s="280"/>
      <c r="K303" s="280"/>
      <c r="L303" s="209"/>
    </row>
    <row r="304" spans="1:12" x14ac:dyDescent="0.35">
      <c r="A304" s="274" t="str">
        <f>IF(AND(ISTEXT(C304),'[2]Identif. projet &amp; instructions'!$B$7="non"),'[2]Identif. projet &amp; instructions'!$B$8,"")</f>
        <v/>
      </c>
      <c r="B304" s="274"/>
      <c r="C304" s="275"/>
      <c r="D304" s="275"/>
      <c r="E304" s="276"/>
      <c r="F304" s="281"/>
      <c r="G304" s="278"/>
      <c r="H304" s="279"/>
      <c r="I304" s="229"/>
      <c r="J304" s="280"/>
      <c r="K304" s="280"/>
      <c r="L304" s="209"/>
    </row>
    <row r="305" spans="1:12" x14ac:dyDescent="0.35">
      <c r="A305" s="274" t="str">
        <f>IF(AND(ISTEXT(C305),'[2]Identif. projet &amp; instructions'!$B$7="non"),'[2]Identif. projet &amp; instructions'!$B$8,"")</f>
        <v/>
      </c>
      <c r="B305" s="274"/>
      <c r="C305" s="275"/>
      <c r="D305" s="275"/>
      <c r="E305" s="276"/>
      <c r="F305" s="281"/>
      <c r="G305" s="278"/>
      <c r="H305" s="279"/>
      <c r="I305" s="229"/>
      <c r="J305" s="280"/>
      <c r="K305" s="280"/>
      <c r="L305" s="209"/>
    </row>
    <row r="306" spans="1:12" x14ac:dyDescent="0.35">
      <c r="A306" s="274" t="str">
        <f>IF(AND(ISTEXT(C306),'[2]Identif. projet &amp; instructions'!$B$7="non"),'[2]Identif. projet &amp; instructions'!$B$8,"")</f>
        <v/>
      </c>
      <c r="B306" s="274"/>
      <c r="C306" s="275"/>
      <c r="D306" s="275"/>
      <c r="E306" s="276"/>
      <c r="F306" s="281"/>
      <c r="G306" s="278"/>
      <c r="H306" s="279"/>
      <c r="I306" s="229"/>
      <c r="J306" s="280"/>
      <c r="K306" s="280"/>
      <c r="L306" s="209"/>
    </row>
    <row r="307" spans="1:12" x14ac:dyDescent="0.35">
      <c r="A307" s="274" t="str">
        <f>IF(AND(ISTEXT(C307),'[2]Identif. projet &amp; instructions'!$B$7="non"),'[2]Identif. projet &amp; instructions'!$B$8,"")</f>
        <v/>
      </c>
      <c r="B307" s="274"/>
      <c r="C307" s="275"/>
      <c r="D307" s="275"/>
      <c r="E307" s="276"/>
      <c r="F307" s="281"/>
      <c r="G307" s="278"/>
      <c r="H307" s="279"/>
      <c r="I307" s="229"/>
      <c r="J307" s="280"/>
      <c r="K307" s="280"/>
      <c r="L307" s="209"/>
    </row>
    <row r="308" spans="1:12" x14ac:dyDescent="0.35">
      <c r="A308" s="274" t="str">
        <f>IF(AND(ISTEXT(C308),'[2]Identif. projet &amp; instructions'!$B$7="non"),'[2]Identif. projet &amp; instructions'!$B$8,"")</f>
        <v/>
      </c>
      <c r="B308" s="274"/>
      <c r="C308" s="275"/>
      <c r="D308" s="275"/>
      <c r="E308" s="276"/>
      <c r="F308" s="281"/>
      <c r="G308" s="278"/>
      <c r="H308" s="279"/>
      <c r="I308" s="229"/>
      <c r="J308" s="280"/>
      <c r="K308" s="280"/>
      <c r="L308" s="209"/>
    </row>
    <row r="309" spans="1:12" x14ac:dyDescent="0.35">
      <c r="A309" s="274" t="str">
        <f>IF(AND(ISTEXT(C309),'[2]Identif. projet &amp; instructions'!$B$7="non"),'[2]Identif. projet &amp; instructions'!$B$8,"")</f>
        <v/>
      </c>
      <c r="B309" s="274"/>
      <c r="C309" s="275"/>
      <c r="D309" s="275"/>
      <c r="E309" s="276"/>
      <c r="F309" s="281"/>
      <c r="G309" s="278"/>
      <c r="H309" s="279"/>
      <c r="I309" s="229"/>
      <c r="J309" s="280"/>
      <c r="K309" s="280"/>
      <c r="L309" s="209"/>
    </row>
    <row r="310" spans="1:12" x14ac:dyDescent="0.35">
      <c r="A310" s="274" t="str">
        <f>IF(AND(ISTEXT(C310),'[2]Identif. projet &amp; instructions'!$B$7="non"),'[2]Identif. projet &amp; instructions'!$B$8,"")</f>
        <v/>
      </c>
      <c r="B310" s="274"/>
      <c r="C310" s="275"/>
      <c r="D310" s="275"/>
      <c r="E310" s="276"/>
      <c r="F310" s="281"/>
      <c r="G310" s="278"/>
      <c r="H310" s="279"/>
      <c r="I310" s="229"/>
      <c r="J310" s="280"/>
      <c r="K310" s="280"/>
      <c r="L310" s="209"/>
    </row>
    <row r="311" spans="1:12" x14ac:dyDescent="0.35">
      <c r="A311" s="274" t="str">
        <f>IF(AND(ISTEXT(C311),'[2]Identif. projet &amp; instructions'!$B$7="non"),'[2]Identif. projet &amp; instructions'!$B$8,"")</f>
        <v/>
      </c>
      <c r="B311" s="274"/>
      <c r="C311" s="275"/>
      <c r="D311" s="275"/>
      <c r="E311" s="276"/>
      <c r="F311" s="281"/>
      <c r="G311" s="278"/>
      <c r="H311" s="279"/>
      <c r="I311" s="229"/>
      <c r="J311" s="280"/>
      <c r="K311" s="280"/>
      <c r="L311" s="209"/>
    </row>
    <row r="312" spans="1:12" x14ac:dyDescent="0.35">
      <c r="A312" s="274" t="str">
        <f>IF(AND(ISTEXT(C312),'[2]Identif. projet &amp; instructions'!$B$7="non"),'[2]Identif. projet &amp; instructions'!$B$8,"")</f>
        <v/>
      </c>
      <c r="B312" s="274"/>
      <c r="C312" s="275"/>
      <c r="D312" s="275"/>
      <c r="E312" s="276"/>
      <c r="F312" s="281"/>
      <c r="G312" s="278"/>
      <c r="H312" s="279"/>
      <c r="I312" s="229"/>
      <c r="J312" s="280"/>
      <c r="K312" s="280"/>
      <c r="L312" s="209"/>
    </row>
    <row r="313" spans="1:12" x14ac:dyDescent="0.35">
      <c r="A313" s="274" t="str">
        <f>IF(AND(ISTEXT(C313),'[2]Identif. projet &amp; instructions'!$B$7="non"),'[2]Identif. projet &amp; instructions'!$B$8,"")</f>
        <v/>
      </c>
      <c r="B313" s="274"/>
      <c r="C313" s="275"/>
      <c r="D313" s="275"/>
      <c r="E313" s="276"/>
      <c r="F313" s="281"/>
      <c r="G313" s="278"/>
      <c r="H313" s="279"/>
      <c r="I313" s="229"/>
      <c r="J313" s="280"/>
      <c r="K313" s="280"/>
      <c r="L313" s="209"/>
    </row>
    <row r="314" spans="1:12" x14ac:dyDescent="0.35">
      <c r="A314" s="274" t="str">
        <f>IF(AND(ISTEXT(C314),'[2]Identif. projet &amp; instructions'!$B$7="non"),'[2]Identif. projet &amp; instructions'!$B$8,"")</f>
        <v/>
      </c>
      <c r="B314" s="274"/>
      <c r="C314" s="275"/>
      <c r="D314" s="275"/>
      <c r="E314" s="276"/>
      <c r="F314" s="281"/>
      <c r="G314" s="278"/>
      <c r="H314" s="279"/>
      <c r="I314" s="229"/>
      <c r="J314" s="280"/>
      <c r="K314" s="280"/>
      <c r="L314" s="209"/>
    </row>
    <row r="315" spans="1:12" x14ac:dyDescent="0.35">
      <c r="A315" s="274" t="str">
        <f>IF(AND(ISTEXT(C315),'[2]Identif. projet &amp; instructions'!$B$7="non"),'[2]Identif. projet &amp; instructions'!$B$8,"")</f>
        <v/>
      </c>
      <c r="B315" s="274"/>
      <c r="C315" s="275"/>
      <c r="D315" s="275"/>
      <c r="E315" s="276"/>
      <c r="F315" s="281"/>
      <c r="G315" s="278"/>
      <c r="H315" s="279"/>
      <c r="I315" s="229"/>
      <c r="J315" s="280"/>
      <c r="K315" s="280"/>
      <c r="L315" s="209"/>
    </row>
    <row r="316" spans="1:12" x14ac:dyDescent="0.35">
      <c r="A316" s="274" t="str">
        <f>IF(AND(ISTEXT(C316),'[2]Identif. projet &amp; instructions'!$B$7="non"),'[2]Identif. projet &amp; instructions'!$B$8,"")</f>
        <v/>
      </c>
      <c r="B316" s="274"/>
      <c r="C316" s="275"/>
      <c r="D316" s="275"/>
      <c r="E316" s="276"/>
      <c r="F316" s="281"/>
      <c r="G316" s="278"/>
      <c r="H316" s="279"/>
      <c r="I316" s="229"/>
      <c r="J316" s="280"/>
      <c r="K316" s="280"/>
      <c r="L316" s="209"/>
    </row>
    <row r="317" spans="1:12" x14ac:dyDescent="0.35">
      <c r="A317" s="274" t="str">
        <f>IF(AND(ISTEXT(C317),'[2]Identif. projet &amp; instructions'!$B$7="non"),'[2]Identif. projet &amp; instructions'!$B$8,"")</f>
        <v/>
      </c>
      <c r="B317" s="274"/>
      <c r="C317" s="275"/>
      <c r="D317" s="275"/>
      <c r="E317" s="276"/>
      <c r="F317" s="281"/>
      <c r="G317" s="278"/>
      <c r="H317" s="279"/>
      <c r="I317" s="229"/>
      <c r="J317" s="280"/>
      <c r="K317" s="280"/>
      <c r="L317" s="209"/>
    </row>
    <row r="318" spans="1:12" x14ac:dyDescent="0.35">
      <c r="A318" s="274" t="str">
        <f>IF(AND(ISTEXT(C318),'[2]Identif. projet &amp; instructions'!$B$7="non"),'[2]Identif. projet &amp; instructions'!$B$8,"")</f>
        <v/>
      </c>
      <c r="B318" s="274"/>
      <c r="C318" s="275"/>
      <c r="D318" s="275"/>
      <c r="E318" s="276"/>
      <c r="F318" s="281"/>
      <c r="G318" s="278"/>
      <c r="H318" s="279"/>
      <c r="I318" s="229"/>
      <c r="J318" s="280"/>
      <c r="K318" s="280"/>
      <c r="L318" s="209"/>
    </row>
    <row r="319" spans="1:12" x14ac:dyDescent="0.35">
      <c r="A319" s="274" t="str">
        <f>IF(AND(ISTEXT(C319),'[2]Identif. projet &amp; instructions'!$B$7="non"),'[2]Identif. projet &amp; instructions'!$B$8,"")</f>
        <v/>
      </c>
      <c r="B319" s="274"/>
      <c r="C319" s="275"/>
      <c r="D319" s="275"/>
      <c r="E319" s="276"/>
      <c r="F319" s="281"/>
      <c r="G319" s="278"/>
      <c r="H319" s="279"/>
      <c r="I319" s="229"/>
      <c r="J319" s="280"/>
      <c r="K319" s="280"/>
      <c r="L319" s="209"/>
    </row>
    <row r="320" spans="1:12" x14ac:dyDescent="0.35">
      <c r="A320" s="274" t="str">
        <f>IF(AND(ISTEXT(C320),'[2]Identif. projet &amp; instructions'!$B$7="non"),'[2]Identif. projet &amp; instructions'!$B$8,"")</f>
        <v/>
      </c>
      <c r="B320" s="274"/>
      <c r="C320" s="275"/>
      <c r="D320" s="275"/>
      <c r="E320" s="276"/>
      <c r="F320" s="281"/>
      <c r="G320" s="278"/>
      <c r="H320" s="279"/>
      <c r="I320" s="229"/>
      <c r="J320" s="280"/>
      <c r="K320" s="280"/>
      <c r="L320" s="209"/>
    </row>
    <row r="321" spans="1:12" x14ac:dyDescent="0.35">
      <c r="A321" s="274" t="str">
        <f>IF(AND(ISTEXT(C321),'[2]Identif. projet &amp; instructions'!$B$7="non"),'[2]Identif. projet &amp; instructions'!$B$8,"")</f>
        <v/>
      </c>
      <c r="B321" s="274"/>
      <c r="C321" s="275"/>
      <c r="D321" s="275"/>
      <c r="E321" s="276"/>
      <c r="F321" s="281"/>
      <c r="G321" s="278"/>
      <c r="H321" s="279"/>
      <c r="I321" s="229"/>
      <c r="J321" s="280"/>
      <c r="K321" s="280"/>
      <c r="L321" s="209"/>
    </row>
    <row r="322" spans="1:12" x14ac:dyDescent="0.35">
      <c r="A322" s="274" t="str">
        <f>IF(AND(ISTEXT(C322),'[2]Identif. projet &amp; instructions'!$B$7="non"),'[2]Identif. projet &amp; instructions'!$B$8,"")</f>
        <v/>
      </c>
      <c r="B322" s="274"/>
      <c r="C322" s="275"/>
      <c r="D322" s="275"/>
      <c r="E322" s="276"/>
      <c r="F322" s="281"/>
      <c r="G322" s="278"/>
      <c r="H322" s="279"/>
      <c r="I322" s="229"/>
      <c r="J322" s="280"/>
      <c r="K322" s="280"/>
      <c r="L322" s="209"/>
    </row>
    <row r="323" spans="1:12" x14ac:dyDescent="0.35">
      <c r="A323" s="274" t="str">
        <f>IF(AND(ISTEXT(C323),'[2]Identif. projet &amp; instructions'!$B$7="non"),'[2]Identif. projet &amp; instructions'!$B$8,"")</f>
        <v/>
      </c>
      <c r="B323" s="274"/>
      <c r="C323" s="275"/>
      <c r="D323" s="275"/>
      <c r="E323" s="276"/>
      <c r="F323" s="281"/>
      <c r="G323" s="278"/>
      <c r="H323" s="279"/>
      <c r="I323" s="229"/>
      <c r="J323" s="280"/>
      <c r="K323" s="280"/>
      <c r="L323" s="209"/>
    </row>
    <row r="324" spans="1:12" x14ac:dyDescent="0.35">
      <c r="A324" s="274" t="str">
        <f>IF(AND(ISTEXT(C324),'[2]Identif. projet &amp; instructions'!$B$7="non"),'[2]Identif. projet &amp; instructions'!$B$8,"")</f>
        <v/>
      </c>
      <c r="B324" s="274"/>
      <c r="C324" s="275"/>
      <c r="D324" s="275"/>
      <c r="E324" s="276"/>
      <c r="F324" s="281"/>
      <c r="G324" s="278"/>
      <c r="H324" s="279"/>
      <c r="I324" s="229"/>
      <c r="J324" s="280"/>
      <c r="K324" s="280"/>
      <c r="L324" s="209"/>
    </row>
    <row r="325" spans="1:12" x14ac:dyDescent="0.35">
      <c r="A325" s="274" t="str">
        <f>IF(AND(ISTEXT(C325),'[2]Identif. projet &amp; instructions'!$B$7="non"),'[2]Identif. projet &amp; instructions'!$B$8,"")</f>
        <v/>
      </c>
      <c r="B325" s="274"/>
      <c r="C325" s="275"/>
      <c r="D325" s="275"/>
      <c r="E325" s="276"/>
      <c r="F325" s="281"/>
      <c r="G325" s="278"/>
      <c r="H325" s="279"/>
      <c r="I325" s="229"/>
      <c r="J325" s="280"/>
      <c r="K325" s="280"/>
      <c r="L325" s="209"/>
    </row>
    <row r="326" spans="1:12" x14ac:dyDescent="0.35">
      <c r="A326" s="274" t="str">
        <f>IF(AND(ISTEXT(C326),'[2]Identif. projet &amp; instructions'!$B$7="non"),'[2]Identif. projet &amp; instructions'!$B$8,"")</f>
        <v/>
      </c>
      <c r="B326" s="274"/>
      <c r="C326" s="275"/>
      <c r="D326" s="275"/>
      <c r="E326" s="276"/>
      <c r="F326" s="281"/>
      <c r="G326" s="278"/>
      <c r="H326" s="279"/>
      <c r="I326" s="229"/>
      <c r="J326" s="280"/>
      <c r="K326" s="280"/>
      <c r="L326" s="209"/>
    </row>
    <row r="327" spans="1:12" x14ac:dyDescent="0.35">
      <c r="A327" s="274" t="str">
        <f>IF(AND(ISTEXT(C327),'[2]Identif. projet &amp; instructions'!$B$7="non"),'[2]Identif. projet &amp; instructions'!$B$8,"")</f>
        <v/>
      </c>
      <c r="B327" s="274"/>
      <c r="C327" s="275"/>
      <c r="D327" s="275"/>
      <c r="E327" s="276"/>
      <c r="F327" s="281"/>
      <c r="G327" s="278"/>
      <c r="H327" s="279"/>
      <c r="I327" s="229"/>
      <c r="J327" s="280"/>
      <c r="K327" s="280"/>
      <c r="L327" s="209"/>
    </row>
    <row r="328" spans="1:12" x14ac:dyDescent="0.35">
      <c r="A328" s="274" t="str">
        <f>IF(AND(ISTEXT(C328),'[2]Identif. projet &amp; instructions'!$B$7="non"),'[2]Identif. projet &amp; instructions'!$B$8,"")</f>
        <v/>
      </c>
      <c r="B328" s="274"/>
      <c r="C328" s="275"/>
      <c r="D328" s="275"/>
      <c r="E328" s="276"/>
      <c r="F328" s="281"/>
      <c r="G328" s="278"/>
      <c r="H328" s="279"/>
      <c r="I328" s="229"/>
      <c r="J328" s="280"/>
      <c r="K328" s="280"/>
      <c r="L328" s="209"/>
    </row>
    <row r="329" spans="1:12" x14ac:dyDescent="0.35">
      <c r="A329" s="274" t="str">
        <f>IF(AND(ISTEXT(C329),'[2]Identif. projet &amp; instructions'!$B$7="non"),'[2]Identif. projet &amp; instructions'!$B$8,"")</f>
        <v/>
      </c>
      <c r="B329" s="274"/>
      <c r="C329" s="275"/>
      <c r="D329" s="275"/>
      <c r="E329" s="276"/>
      <c r="F329" s="281"/>
      <c r="G329" s="278"/>
      <c r="H329" s="279"/>
      <c r="I329" s="229"/>
      <c r="J329" s="280"/>
      <c r="K329" s="280"/>
      <c r="L329" s="209"/>
    </row>
    <row r="330" spans="1:12" x14ac:dyDescent="0.35">
      <c r="A330" s="274" t="str">
        <f>IF(AND(ISTEXT(C330),'[2]Identif. projet &amp; instructions'!$B$7="non"),'[2]Identif. projet &amp; instructions'!$B$8,"")</f>
        <v/>
      </c>
      <c r="B330" s="274"/>
      <c r="C330" s="275"/>
      <c r="D330" s="275"/>
      <c r="E330" s="276"/>
      <c r="F330" s="281"/>
      <c r="G330" s="278"/>
      <c r="H330" s="279"/>
      <c r="I330" s="229"/>
      <c r="J330" s="280"/>
      <c r="K330" s="280"/>
      <c r="L330" s="209"/>
    </row>
    <row r="331" spans="1:12" x14ac:dyDescent="0.35">
      <c r="A331" s="274" t="str">
        <f>IF(AND(ISTEXT(C331),'[2]Identif. projet &amp; instructions'!$B$7="non"),'[2]Identif. projet &amp; instructions'!$B$8,"")</f>
        <v/>
      </c>
      <c r="B331" s="274"/>
      <c r="C331" s="275"/>
      <c r="D331" s="275"/>
      <c r="E331" s="276"/>
      <c r="F331" s="281"/>
      <c r="G331" s="278"/>
      <c r="H331" s="279"/>
      <c r="I331" s="229"/>
      <c r="J331" s="280"/>
      <c r="K331" s="280"/>
      <c r="L331" s="209"/>
    </row>
    <row r="332" spans="1:12" x14ac:dyDescent="0.35">
      <c r="A332" s="274" t="str">
        <f>IF(AND(ISTEXT(C332),'[2]Identif. projet &amp; instructions'!$B$7="non"),'[2]Identif. projet &amp; instructions'!$B$8,"")</f>
        <v/>
      </c>
      <c r="B332" s="274"/>
      <c r="C332" s="275"/>
      <c r="D332" s="275"/>
      <c r="E332" s="276"/>
      <c r="F332" s="281"/>
      <c r="G332" s="278"/>
      <c r="H332" s="279"/>
      <c r="I332" s="229"/>
      <c r="J332" s="280"/>
      <c r="K332" s="280"/>
      <c r="L332" s="209"/>
    </row>
    <row r="333" spans="1:12" x14ac:dyDescent="0.35">
      <c r="A333" s="274" t="str">
        <f>IF(AND(ISTEXT(C333),'[2]Identif. projet &amp; instructions'!$B$7="non"),'[2]Identif. projet &amp; instructions'!$B$8,"")</f>
        <v/>
      </c>
      <c r="B333" s="274"/>
      <c r="C333" s="275"/>
      <c r="D333" s="275"/>
      <c r="E333" s="276"/>
      <c r="F333" s="281"/>
      <c r="G333" s="278"/>
      <c r="H333" s="279"/>
      <c r="I333" s="229"/>
      <c r="J333" s="280"/>
      <c r="K333" s="280"/>
      <c r="L333" s="209"/>
    </row>
    <row r="334" spans="1:12" x14ac:dyDescent="0.35">
      <c r="A334" s="274" t="str">
        <f>IF(AND(ISTEXT(C334),'[2]Identif. projet &amp; instructions'!$B$7="non"),'[2]Identif. projet &amp; instructions'!$B$8,"")</f>
        <v/>
      </c>
      <c r="B334" s="274"/>
      <c r="C334" s="275"/>
      <c r="D334" s="275"/>
      <c r="E334" s="276"/>
      <c r="F334" s="281"/>
      <c r="G334" s="278"/>
      <c r="H334" s="279"/>
      <c r="I334" s="229"/>
      <c r="J334" s="280"/>
      <c r="K334" s="280"/>
      <c r="L334" s="209"/>
    </row>
    <row r="335" spans="1:12" x14ac:dyDescent="0.35">
      <c r="A335" s="274" t="str">
        <f>IF(AND(ISTEXT(C335),'[2]Identif. projet &amp; instructions'!$B$7="non"),'[2]Identif. projet &amp; instructions'!$B$8,"")</f>
        <v/>
      </c>
      <c r="B335" s="274"/>
      <c r="C335" s="275"/>
      <c r="D335" s="275"/>
      <c r="E335" s="276"/>
      <c r="F335" s="281"/>
      <c r="G335" s="278"/>
      <c r="H335" s="279"/>
      <c r="I335" s="229"/>
      <c r="J335" s="280"/>
      <c r="K335" s="280"/>
      <c r="L335" s="209"/>
    </row>
    <row r="336" spans="1:12" x14ac:dyDescent="0.35">
      <c r="A336" s="274" t="str">
        <f>IF(AND(ISTEXT(C336),'[2]Identif. projet &amp; instructions'!$B$7="non"),'[2]Identif. projet &amp; instructions'!$B$8,"")</f>
        <v/>
      </c>
      <c r="B336" s="274"/>
      <c r="C336" s="275"/>
      <c r="D336" s="275"/>
      <c r="E336" s="276"/>
      <c r="F336" s="281"/>
      <c r="G336" s="278"/>
      <c r="H336" s="279"/>
      <c r="I336" s="229"/>
      <c r="J336" s="280"/>
      <c r="K336" s="280"/>
      <c r="L336" s="209"/>
    </row>
    <row r="337" spans="1:12" x14ac:dyDescent="0.35">
      <c r="A337" s="274" t="str">
        <f>IF(AND(ISTEXT(C337),'[2]Identif. projet &amp; instructions'!$B$7="non"),'[2]Identif. projet &amp; instructions'!$B$8,"")</f>
        <v/>
      </c>
      <c r="B337" s="274"/>
      <c r="C337" s="275"/>
      <c r="D337" s="275"/>
      <c r="E337" s="276"/>
      <c r="F337" s="281"/>
      <c r="G337" s="278"/>
      <c r="H337" s="279"/>
      <c r="I337" s="229"/>
      <c r="J337" s="280"/>
      <c r="K337" s="280"/>
      <c r="L337" s="209"/>
    </row>
    <row r="338" spans="1:12" x14ac:dyDescent="0.35">
      <c r="A338" s="274" t="str">
        <f>IF(AND(ISTEXT(C338),'[2]Identif. projet &amp; instructions'!$B$7="non"),'[2]Identif. projet &amp; instructions'!$B$8,"")</f>
        <v/>
      </c>
      <c r="B338" s="274"/>
      <c r="C338" s="275"/>
      <c r="D338" s="275"/>
      <c r="E338" s="276"/>
      <c r="F338" s="281"/>
      <c r="G338" s="278"/>
      <c r="H338" s="279"/>
      <c r="I338" s="229"/>
      <c r="J338" s="280"/>
      <c r="K338" s="280"/>
      <c r="L338" s="209"/>
    </row>
    <row r="339" spans="1:12" x14ac:dyDescent="0.35">
      <c r="A339" s="274" t="str">
        <f>IF(AND(ISTEXT(C339),'[2]Identif. projet &amp; instructions'!$B$7="non"),'[2]Identif. projet &amp; instructions'!$B$8,"")</f>
        <v/>
      </c>
      <c r="B339" s="274"/>
      <c r="C339" s="275"/>
      <c r="D339" s="275"/>
      <c r="E339" s="276"/>
      <c r="F339" s="281"/>
      <c r="G339" s="278"/>
      <c r="H339" s="279"/>
      <c r="I339" s="229"/>
      <c r="J339" s="280"/>
      <c r="K339" s="280"/>
      <c r="L339" s="209"/>
    </row>
    <row r="340" spans="1:12" x14ac:dyDescent="0.35">
      <c r="A340" s="274" t="str">
        <f>IF(AND(ISTEXT(C340),'[2]Identif. projet &amp; instructions'!$B$7="non"),'[2]Identif. projet &amp; instructions'!$B$8,"")</f>
        <v/>
      </c>
      <c r="B340" s="274"/>
      <c r="C340" s="275"/>
      <c r="D340" s="275"/>
      <c r="E340" s="276"/>
      <c r="F340" s="281"/>
      <c r="G340" s="278"/>
      <c r="H340" s="279"/>
      <c r="I340" s="229"/>
      <c r="J340" s="280"/>
      <c r="K340" s="280"/>
      <c r="L340" s="209"/>
    </row>
    <row r="341" spans="1:12" x14ac:dyDescent="0.35">
      <c r="A341" s="274" t="str">
        <f>IF(AND(ISTEXT(C341),'[2]Identif. projet &amp; instructions'!$B$7="non"),'[2]Identif. projet &amp; instructions'!$B$8,"")</f>
        <v/>
      </c>
      <c r="B341" s="274"/>
      <c r="C341" s="275"/>
      <c r="D341" s="275"/>
      <c r="E341" s="276"/>
      <c r="F341" s="281"/>
      <c r="G341" s="278"/>
      <c r="H341" s="279"/>
      <c r="I341" s="229"/>
      <c r="J341" s="280"/>
      <c r="K341" s="280"/>
      <c r="L341" s="209"/>
    </row>
    <row r="342" spans="1:12" x14ac:dyDescent="0.35">
      <c r="A342" s="274" t="str">
        <f>IF(AND(ISTEXT(C342),'[2]Identif. projet &amp; instructions'!$B$7="non"),'[2]Identif. projet &amp; instructions'!$B$8,"")</f>
        <v/>
      </c>
      <c r="B342" s="274"/>
      <c r="C342" s="275"/>
      <c r="D342" s="275"/>
      <c r="E342" s="276"/>
      <c r="F342" s="281"/>
      <c r="G342" s="278"/>
      <c r="H342" s="279"/>
      <c r="I342" s="229"/>
      <c r="J342" s="280"/>
      <c r="K342" s="280"/>
      <c r="L342" s="209"/>
    </row>
    <row r="343" spans="1:12" x14ac:dyDescent="0.35">
      <c r="A343" s="274" t="str">
        <f>IF(AND(ISTEXT(C343),'[2]Identif. projet &amp; instructions'!$B$7="non"),'[2]Identif. projet &amp; instructions'!$B$8,"")</f>
        <v/>
      </c>
      <c r="B343" s="274"/>
      <c r="C343" s="275"/>
      <c r="D343" s="275"/>
      <c r="E343" s="276"/>
      <c r="F343" s="281"/>
      <c r="G343" s="278"/>
      <c r="H343" s="279"/>
      <c r="I343" s="229"/>
      <c r="J343" s="280"/>
      <c r="K343" s="280"/>
      <c r="L343" s="209"/>
    </row>
    <row r="344" spans="1:12" x14ac:dyDescent="0.35">
      <c r="A344" s="274" t="str">
        <f>IF(AND(ISTEXT(C344),'[2]Identif. projet &amp; instructions'!$B$7="non"),'[2]Identif. projet &amp; instructions'!$B$8,"")</f>
        <v/>
      </c>
      <c r="B344" s="274"/>
      <c r="C344" s="275"/>
      <c r="D344" s="275"/>
      <c r="E344" s="276"/>
      <c r="F344" s="281"/>
      <c r="G344" s="278"/>
      <c r="H344" s="279"/>
      <c r="I344" s="229"/>
      <c r="J344" s="280"/>
      <c r="K344" s="280"/>
      <c r="L344" s="209"/>
    </row>
    <row r="345" spans="1:12" x14ac:dyDescent="0.35">
      <c r="A345" s="274" t="str">
        <f>IF(AND(ISTEXT(C345),'[2]Identif. projet &amp; instructions'!$B$7="non"),'[2]Identif. projet &amp; instructions'!$B$8,"")</f>
        <v/>
      </c>
      <c r="B345" s="274"/>
      <c r="C345" s="275"/>
      <c r="D345" s="275"/>
      <c r="E345" s="276"/>
      <c r="F345" s="281"/>
      <c r="G345" s="278"/>
      <c r="H345" s="279"/>
      <c r="I345" s="229"/>
      <c r="J345" s="280"/>
      <c r="K345" s="280"/>
      <c r="L345" s="209"/>
    </row>
    <row r="346" spans="1:12" x14ac:dyDescent="0.35">
      <c r="A346" s="274" t="str">
        <f>IF(AND(ISTEXT(C346),'[2]Identif. projet &amp; instructions'!$B$7="non"),'[2]Identif. projet &amp; instructions'!$B$8,"")</f>
        <v/>
      </c>
      <c r="B346" s="274"/>
      <c r="C346" s="275"/>
      <c r="D346" s="275"/>
      <c r="E346" s="276"/>
      <c r="F346" s="281"/>
      <c r="G346" s="278"/>
      <c r="H346" s="279"/>
      <c r="I346" s="229"/>
      <c r="J346" s="280"/>
      <c r="K346" s="280"/>
      <c r="L346" s="209"/>
    </row>
    <row r="347" spans="1:12" x14ac:dyDescent="0.35">
      <c r="A347" s="274" t="str">
        <f>IF(AND(ISTEXT(C347),'[2]Identif. projet &amp; instructions'!$B$7="non"),'[2]Identif. projet &amp; instructions'!$B$8,"")</f>
        <v/>
      </c>
      <c r="B347" s="274"/>
      <c r="C347" s="275"/>
      <c r="D347" s="275"/>
      <c r="E347" s="276"/>
      <c r="F347" s="281"/>
      <c r="G347" s="278"/>
      <c r="H347" s="279"/>
      <c r="I347" s="229"/>
      <c r="J347" s="280"/>
      <c r="K347" s="280"/>
      <c r="L347" s="209"/>
    </row>
    <row r="348" spans="1:12" x14ac:dyDescent="0.35">
      <c r="A348" s="274" t="str">
        <f>IF(AND(ISTEXT(C348),'[2]Identif. projet &amp; instructions'!$B$7="non"),'[2]Identif. projet &amp; instructions'!$B$8,"")</f>
        <v/>
      </c>
      <c r="B348" s="274"/>
      <c r="C348" s="275"/>
      <c r="D348" s="275"/>
      <c r="E348" s="276"/>
      <c r="F348" s="281"/>
      <c r="G348" s="278"/>
      <c r="H348" s="279"/>
      <c r="I348" s="229"/>
      <c r="J348" s="280"/>
      <c r="K348" s="280"/>
      <c r="L348" s="209"/>
    </row>
    <row r="349" spans="1:12" x14ac:dyDescent="0.35">
      <c r="A349" s="274" t="str">
        <f>IF(AND(ISTEXT(C349),'[2]Identif. projet &amp; instructions'!$B$7="non"),'[2]Identif. projet &amp; instructions'!$B$8,"")</f>
        <v/>
      </c>
      <c r="B349" s="274"/>
      <c r="C349" s="275"/>
      <c r="D349" s="275"/>
      <c r="E349" s="276"/>
      <c r="F349" s="281"/>
      <c r="G349" s="278"/>
      <c r="H349" s="279"/>
      <c r="I349" s="229"/>
      <c r="J349" s="280"/>
      <c r="K349" s="280"/>
      <c r="L349" s="209"/>
    </row>
    <row r="350" spans="1:12" x14ac:dyDescent="0.35">
      <c r="A350" s="274" t="str">
        <f>IF(AND(ISTEXT(C350),'[2]Identif. projet &amp; instructions'!$B$7="non"),'[2]Identif. projet &amp; instructions'!$B$8,"")</f>
        <v/>
      </c>
      <c r="B350" s="274"/>
      <c r="C350" s="275"/>
      <c r="D350" s="275"/>
      <c r="E350" s="276"/>
      <c r="F350" s="281"/>
      <c r="G350" s="278"/>
      <c r="H350" s="279"/>
      <c r="I350" s="229"/>
      <c r="J350" s="280"/>
      <c r="K350" s="280"/>
      <c r="L350" s="209"/>
    </row>
    <row r="351" spans="1:12" x14ac:dyDescent="0.35">
      <c r="A351" s="274" t="str">
        <f>IF(AND(ISTEXT(C351),'[2]Identif. projet &amp; instructions'!$B$7="non"),'[2]Identif. projet &amp; instructions'!$B$8,"")</f>
        <v/>
      </c>
      <c r="B351" s="274"/>
      <c r="C351" s="275"/>
      <c r="D351" s="275"/>
      <c r="E351" s="276"/>
      <c r="F351" s="281"/>
      <c r="G351" s="278"/>
      <c r="H351" s="279"/>
      <c r="I351" s="229"/>
      <c r="J351" s="280"/>
      <c r="K351" s="280"/>
      <c r="L351" s="209"/>
    </row>
    <row r="352" spans="1:12" x14ac:dyDescent="0.35">
      <c r="A352" s="274" t="str">
        <f>IF(AND(ISTEXT(C352),'[2]Identif. projet &amp; instructions'!$B$7="non"),'[2]Identif. projet &amp; instructions'!$B$8,"")</f>
        <v/>
      </c>
      <c r="B352" s="274"/>
      <c r="C352" s="275"/>
      <c r="D352" s="275"/>
      <c r="E352" s="276"/>
      <c r="F352" s="281"/>
      <c r="G352" s="278"/>
      <c r="H352" s="279"/>
      <c r="I352" s="229"/>
      <c r="J352" s="280"/>
      <c r="K352" s="280"/>
      <c r="L352" s="209"/>
    </row>
    <row r="353" spans="1:12" x14ac:dyDescent="0.35">
      <c r="A353" s="274" t="str">
        <f>IF(AND(ISTEXT(C353),'[2]Identif. projet &amp; instructions'!$B$7="non"),'[2]Identif. projet &amp; instructions'!$B$8,"")</f>
        <v/>
      </c>
      <c r="B353" s="274"/>
      <c r="C353" s="275"/>
      <c r="D353" s="275"/>
      <c r="E353" s="276"/>
      <c r="F353" s="281"/>
      <c r="G353" s="278"/>
      <c r="H353" s="279"/>
      <c r="I353" s="229"/>
      <c r="J353" s="280"/>
      <c r="K353" s="280"/>
      <c r="L353" s="209"/>
    </row>
    <row r="354" spans="1:12" x14ac:dyDescent="0.35">
      <c r="A354" s="274" t="str">
        <f>IF(AND(ISTEXT(C354),'[2]Identif. projet &amp; instructions'!$B$7="non"),'[2]Identif. projet &amp; instructions'!$B$8,"")</f>
        <v/>
      </c>
      <c r="B354" s="274"/>
      <c r="C354" s="275"/>
      <c r="D354" s="275"/>
      <c r="E354" s="276"/>
      <c r="F354" s="281"/>
      <c r="G354" s="278"/>
      <c r="H354" s="279"/>
      <c r="I354" s="229"/>
      <c r="J354" s="280"/>
      <c r="K354" s="280"/>
      <c r="L354" s="209"/>
    </row>
    <row r="355" spans="1:12" x14ac:dyDescent="0.35">
      <c r="A355" s="274" t="str">
        <f>IF(AND(ISTEXT(C355),'[2]Identif. projet &amp; instructions'!$B$7="non"),'[2]Identif. projet &amp; instructions'!$B$8,"")</f>
        <v/>
      </c>
      <c r="B355" s="274"/>
      <c r="C355" s="275"/>
      <c r="D355" s="275"/>
      <c r="E355" s="276"/>
      <c r="F355" s="281"/>
      <c r="G355" s="278"/>
      <c r="H355" s="279"/>
      <c r="I355" s="229"/>
      <c r="J355" s="280"/>
      <c r="K355" s="280"/>
      <c r="L355" s="209"/>
    </row>
    <row r="356" spans="1:12" x14ac:dyDescent="0.35">
      <c r="A356" s="274" t="str">
        <f>IF(AND(ISTEXT(C356),'[2]Identif. projet &amp; instructions'!$B$7="non"),'[2]Identif. projet &amp; instructions'!$B$8,"")</f>
        <v/>
      </c>
      <c r="B356" s="274"/>
      <c r="C356" s="275"/>
      <c r="D356" s="275"/>
      <c r="E356" s="276"/>
      <c r="F356" s="281"/>
      <c r="G356" s="278"/>
      <c r="H356" s="279"/>
      <c r="I356" s="229"/>
      <c r="J356" s="280"/>
      <c r="K356" s="280"/>
      <c r="L356" s="209"/>
    </row>
    <row r="357" spans="1:12" x14ac:dyDescent="0.35">
      <c r="A357" s="274" t="str">
        <f>IF(AND(ISTEXT(C357),'[2]Identif. projet &amp; instructions'!$B$7="non"),'[2]Identif. projet &amp; instructions'!$B$8,"")</f>
        <v/>
      </c>
      <c r="B357" s="274"/>
      <c r="C357" s="275"/>
      <c r="D357" s="275"/>
      <c r="E357" s="276"/>
      <c r="F357" s="281"/>
      <c r="G357" s="278"/>
      <c r="H357" s="279"/>
      <c r="I357" s="229"/>
      <c r="J357" s="280"/>
      <c r="K357" s="280"/>
      <c r="L357" s="209"/>
    </row>
    <row r="358" spans="1:12" x14ac:dyDescent="0.35">
      <c r="A358" s="274" t="str">
        <f>IF(AND(ISTEXT(C358),'[2]Identif. projet &amp; instructions'!$B$7="non"),'[2]Identif. projet &amp; instructions'!$B$8,"")</f>
        <v/>
      </c>
      <c r="B358" s="274"/>
      <c r="C358" s="275"/>
      <c r="D358" s="275"/>
      <c r="E358" s="276"/>
      <c r="F358" s="281"/>
      <c r="G358" s="278"/>
      <c r="H358" s="279"/>
      <c r="I358" s="229"/>
      <c r="J358" s="280"/>
      <c r="K358" s="280"/>
      <c r="L358" s="209"/>
    </row>
    <row r="359" spans="1:12" x14ac:dyDescent="0.35">
      <c r="A359" s="274" t="str">
        <f>IF(AND(ISTEXT(C359),'[2]Identif. projet &amp; instructions'!$B$7="non"),'[2]Identif. projet &amp; instructions'!$B$8,"")</f>
        <v/>
      </c>
      <c r="B359" s="274"/>
      <c r="C359" s="275"/>
      <c r="D359" s="275"/>
      <c r="E359" s="276"/>
      <c r="F359" s="281"/>
      <c r="G359" s="278"/>
      <c r="H359" s="279"/>
      <c r="I359" s="229"/>
      <c r="J359" s="280"/>
      <c r="K359" s="280"/>
      <c r="L359" s="209"/>
    </row>
    <row r="360" spans="1:12" x14ac:dyDescent="0.35">
      <c r="A360" s="274" t="str">
        <f>IF(AND(ISTEXT(C360),'[2]Identif. projet &amp; instructions'!$B$7="non"),'[2]Identif. projet &amp; instructions'!$B$8,"")</f>
        <v/>
      </c>
      <c r="B360" s="274"/>
      <c r="C360" s="275"/>
      <c r="D360" s="275"/>
      <c r="E360" s="276"/>
      <c r="F360" s="281"/>
      <c r="G360" s="278"/>
      <c r="H360" s="279"/>
      <c r="I360" s="229"/>
      <c r="J360" s="280"/>
      <c r="K360" s="280"/>
      <c r="L360" s="209"/>
    </row>
    <row r="361" spans="1:12" x14ac:dyDescent="0.35">
      <c r="A361" s="274" t="str">
        <f>IF(AND(ISTEXT(C361),'[2]Identif. projet &amp; instructions'!$B$7="non"),'[2]Identif. projet &amp; instructions'!$B$8,"")</f>
        <v/>
      </c>
      <c r="B361" s="274"/>
      <c r="C361" s="275"/>
      <c r="D361" s="275"/>
      <c r="E361" s="276"/>
      <c r="F361" s="281"/>
      <c r="G361" s="278"/>
      <c r="H361" s="279"/>
      <c r="I361" s="229"/>
      <c r="J361" s="280"/>
      <c r="K361" s="280"/>
      <c r="L361" s="209"/>
    </row>
    <row r="362" spans="1:12" x14ac:dyDescent="0.35">
      <c r="A362" s="274" t="str">
        <f>IF(AND(ISTEXT(C362),'[2]Identif. projet &amp; instructions'!$B$7="non"),'[2]Identif. projet &amp; instructions'!$B$8,"")</f>
        <v/>
      </c>
      <c r="B362" s="274"/>
      <c r="C362" s="275"/>
      <c r="D362" s="275"/>
      <c r="E362" s="276"/>
      <c r="F362" s="281"/>
      <c r="G362" s="278"/>
      <c r="H362" s="279"/>
      <c r="I362" s="229"/>
      <c r="J362" s="280"/>
      <c r="K362" s="280"/>
      <c r="L362" s="209"/>
    </row>
    <row r="363" spans="1:12" x14ac:dyDescent="0.35">
      <c r="A363" s="274" t="str">
        <f>IF(AND(ISTEXT(C363),'[2]Identif. projet &amp; instructions'!$B$7="non"),'[2]Identif. projet &amp; instructions'!$B$8,"")</f>
        <v/>
      </c>
      <c r="B363" s="274"/>
      <c r="C363" s="275"/>
      <c r="D363" s="275"/>
      <c r="E363" s="276"/>
      <c r="F363" s="281"/>
      <c r="G363" s="278"/>
      <c r="H363" s="279"/>
      <c r="I363" s="229"/>
      <c r="J363" s="280"/>
      <c r="K363" s="280"/>
      <c r="L363" s="209"/>
    </row>
    <row r="364" spans="1:12" x14ac:dyDescent="0.35">
      <c r="A364" s="274" t="str">
        <f>IF(AND(ISTEXT(C364),'[2]Identif. projet &amp; instructions'!$B$7="non"),'[2]Identif. projet &amp; instructions'!$B$8,"")</f>
        <v/>
      </c>
      <c r="B364" s="274"/>
      <c r="C364" s="275"/>
      <c r="D364" s="275"/>
      <c r="E364" s="276"/>
      <c r="F364" s="281"/>
      <c r="G364" s="278"/>
      <c r="H364" s="279"/>
      <c r="I364" s="229"/>
      <c r="J364" s="280"/>
      <c r="K364" s="280"/>
      <c r="L364" s="209"/>
    </row>
    <row r="365" spans="1:12" x14ac:dyDescent="0.35">
      <c r="A365" s="274" t="str">
        <f>IF(AND(ISTEXT(C365),'[2]Identif. projet &amp; instructions'!$B$7="non"),'[2]Identif. projet &amp; instructions'!$B$8,"")</f>
        <v/>
      </c>
      <c r="B365" s="274"/>
      <c r="C365" s="275"/>
      <c r="D365" s="275"/>
      <c r="E365" s="276"/>
      <c r="F365" s="281"/>
      <c r="G365" s="278"/>
      <c r="H365" s="279"/>
      <c r="I365" s="229"/>
      <c r="J365" s="280"/>
      <c r="K365" s="280"/>
      <c r="L365" s="209"/>
    </row>
    <row r="366" spans="1:12" x14ac:dyDescent="0.35">
      <c r="A366" s="274" t="str">
        <f>IF(AND(ISTEXT(C366),'[2]Identif. projet &amp; instructions'!$B$7="non"),'[2]Identif. projet &amp; instructions'!$B$8,"")</f>
        <v/>
      </c>
      <c r="B366" s="274"/>
      <c r="C366" s="275"/>
      <c r="D366" s="275"/>
      <c r="E366" s="276"/>
      <c r="F366" s="281"/>
      <c r="G366" s="278"/>
      <c r="H366" s="279"/>
      <c r="I366" s="229"/>
      <c r="J366" s="280"/>
      <c r="K366" s="280"/>
      <c r="L366" s="209"/>
    </row>
    <row r="367" spans="1:12" x14ac:dyDescent="0.35">
      <c r="A367" s="274" t="str">
        <f>IF(AND(ISTEXT(C367),'[2]Identif. projet &amp; instructions'!$B$7="non"),'[2]Identif. projet &amp; instructions'!$B$8,"")</f>
        <v/>
      </c>
      <c r="B367" s="274"/>
      <c r="C367" s="275"/>
      <c r="D367" s="275"/>
      <c r="E367" s="276"/>
      <c r="F367" s="281"/>
      <c r="G367" s="278"/>
      <c r="H367" s="279"/>
      <c r="I367" s="229"/>
      <c r="J367" s="280"/>
      <c r="K367" s="280"/>
      <c r="L367" s="209"/>
    </row>
    <row r="368" spans="1:12" x14ac:dyDescent="0.35">
      <c r="A368" s="274" t="str">
        <f>IF(AND(ISTEXT(C368),'[2]Identif. projet &amp; instructions'!$B$7="non"),'[2]Identif. projet &amp; instructions'!$B$8,"")</f>
        <v/>
      </c>
      <c r="B368" s="274"/>
      <c r="C368" s="275"/>
      <c r="D368" s="275"/>
      <c r="E368" s="276"/>
      <c r="F368" s="281"/>
      <c r="G368" s="278"/>
      <c r="H368" s="279"/>
      <c r="I368" s="229"/>
      <c r="J368" s="280"/>
      <c r="K368" s="280"/>
      <c r="L368" s="209"/>
    </row>
    <row r="369" spans="1:12" x14ac:dyDescent="0.35">
      <c r="A369" s="274" t="str">
        <f>IF(AND(ISTEXT(C369),'[2]Identif. projet &amp; instructions'!$B$7="non"),'[2]Identif. projet &amp; instructions'!$B$8,"")</f>
        <v/>
      </c>
      <c r="B369" s="274"/>
      <c r="C369" s="275"/>
      <c r="D369" s="275"/>
      <c r="E369" s="276"/>
      <c r="F369" s="281"/>
      <c r="G369" s="278"/>
      <c r="H369" s="279"/>
      <c r="I369" s="229"/>
      <c r="J369" s="280"/>
      <c r="K369" s="280"/>
      <c r="L369" s="209"/>
    </row>
    <row r="370" spans="1:12" x14ac:dyDescent="0.35">
      <c r="A370" s="274" t="str">
        <f>IF(AND(ISTEXT(C370),'[2]Identif. projet &amp; instructions'!$B$7="non"),'[2]Identif. projet &amp; instructions'!$B$8,"")</f>
        <v/>
      </c>
      <c r="B370" s="274"/>
      <c r="C370" s="275"/>
      <c r="D370" s="275"/>
      <c r="E370" s="276"/>
      <c r="F370" s="281"/>
      <c r="G370" s="278"/>
      <c r="H370" s="279"/>
      <c r="I370" s="229"/>
      <c r="J370" s="280"/>
      <c r="K370" s="280"/>
      <c r="L370" s="209"/>
    </row>
    <row r="371" spans="1:12" x14ac:dyDescent="0.35">
      <c r="A371" s="274" t="str">
        <f>IF(AND(ISTEXT(C371),'[2]Identif. projet &amp; instructions'!$B$7="non"),'[2]Identif. projet &amp; instructions'!$B$8,"")</f>
        <v/>
      </c>
      <c r="B371" s="274"/>
      <c r="C371" s="275"/>
      <c r="D371" s="275"/>
      <c r="E371" s="276"/>
      <c r="F371" s="281"/>
      <c r="G371" s="278"/>
      <c r="H371" s="279"/>
      <c r="I371" s="229"/>
      <c r="J371" s="280"/>
      <c r="K371" s="280"/>
      <c r="L371" s="209"/>
    </row>
    <row r="372" spans="1:12" x14ac:dyDescent="0.35">
      <c r="A372" s="274" t="str">
        <f>IF(AND(ISTEXT(C372),'[2]Identif. projet &amp; instructions'!$B$7="non"),'[2]Identif. projet &amp; instructions'!$B$8,"")</f>
        <v/>
      </c>
      <c r="B372" s="274"/>
      <c r="C372" s="275"/>
      <c r="D372" s="275"/>
      <c r="E372" s="276"/>
      <c r="F372" s="281"/>
      <c r="G372" s="278"/>
      <c r="H372" s="279"/>
      <c r="I372" s="229"/>
      <c r="J372" s="280"/>
      <c r="K372" s="280"/>
      <c r="L372" s="209"/>
    </row>
    <row r="373" spans="1:12" x14ac:dyDescent="0.35">
      <c r="A373" s="274" t="str">
        <f>IF(AND(ISTEXT(C373),'[2]Identif. projet &amp; instructions'!$B$7="non"),'[2]Identif. projet &amp; instructions'!$B$8,"")</f>
        <v/>
      </c>
      <c r="B373" s="274"/>
      <c r="C373" s="275"/>
      <c r="D373" s="275"/>
      <c r="E373" s="276"/>
      <c r="F373" s="281"/>
      <c r="G373" s="278"/>
      <c r="H373" s="279"/>
      <c r="I373" s="229"/>
      <c r="J373" s="280"/>
      <c r="K373" s="280"/>
      <c r="L373" s="209"/>
    </row>
    <row r="374" spans="1:12" x14ac:dyDescent="0.35">
      <c r="A374" s="274" t="str">
        <f>IF(AND(ISTEXT(C374),'[2]Identif. projet &amp; instructions'!$B$7="non"),'[2]Identif. projet &amp; instructions'!$B$8,"")</f>
        <v/>
      </c>
      <c r="B374" s="274"/>
      <c r="C374" s="275"/>
      <c r="D374" s="275"/>
      <c r="E374" s="276"/>
      <c r="F374" s="281"/>
      <c r="G374" s="278"/>
      <c r="H374" s="279"/>
      <c r="I374" s="229"/>
      <c r="J374" s="280"/>
      <c r="K374" s="280"/>
      <c r="L374" s="209"/>
    </row>
    <row r="375" spans="1:12" x14ac:dyDescent="0.35">
      <c r="A375" s="274" t="str">
        <f>IF(AND(ISTEXT(C375),'[2]Identif. projet &amp; instructions'!$B$7="non"),'[2]Identif. projet &amp; instructions'!$B$8,"")</f>
        <v/>
      </c>
      <c r="B375" s="274"/>
      <c r="C375" s="275"/>
      <c r="D375" s="275"/>
      <c r="E375" s="276"/>
      <c r="F375" s="281"/>
      <c r="G375" s="278"/>
      <c r="H375" s="279"/>
      <c r="I375" s="229"/>
      <c r="J375" s="280"/>
      <c r="K375" s="280"/>
      <c r="L375" s="209"/>
    </row>
    <row r="376" spans="1:12" x14ac:dyDescent="0.35">
      <c r="A376" s="274" t="str">
        <f>IF(AND(ISTEXT(C376),'[2]Identif. projet &amp; instructions'!$B$7="non"),'[2]Identif. projet &amp; instructions'!$B$8,"")</f>
        <v/>
      </c>
      <c r="B376" s="274"/>
      <c r="C376" s="275"/>
      <c r="D376" s="275"/>
      <c r="E376" s="276"/>
      <c r="F376" s="281"/>
      <c r="G376" s="278"/>
      <c r="H376" s="279"/>
      <c r="I376" s="229"/>
      <c r="J376" s="280"/>
      <c r="K376" s="280"/>
      <c r="L376" s="209"/>
    </row>
    <row r="377" spans="1:12" x14ac:dyDescent="0.35">
      <c r="A377" s="274" t="str">
        <f>IF(AND(ISTEXT(C377),'[2]Identif. projet &amp; instructions'!$B$7="non"),'[2]Identif. projet &amp; instructions'!$B$8,"")</f>
        <v/>
      </c>
      <c r="B377" s="274"/>
      <c r="C377" s="275"/>
      <c r="D377" s="275"/>
      <c r="E377" s="276"/>
      <c r="F377" s="281"/>
      <c r="G377" s="278"/>
      <c r="H377" s="279"/>
      <c r="I377" s="229"/>
      <c r="J377" s="280"/>
      <c r="K377" s="280"/>
      <c r="L377" s="209"/>
    </row>
    <row r="378" spans="1:12" x14ac:dyDescent="0.35">
      <c r="A378" s="274" t="str">
        <f>IF(AND(ISTEXT(C378),'[2]Identif. projet &amp; instructions'!$B$7="non"),'[2]Identif. projet &amp; instructions'!$B$8,"")</f>
        <v/>
      </c>
      <c r="B378" s="274"/>
      <c r="C378" s="275"/>
      <c r="D378" s="275"/>
      <c r="E378" s="276"/>
      <c r="F378" s="281"/>
      <c r="G378" s="278"/>
      <c r="H378" s="279"/>
      <c r="I378" s="229"/>
      <c r="J378" s="280"/>
      <c r="K378" s="280"/>
      <c r="L378" s="209"/>
    </row>
    <row r="379" spans="1:12" x14ac:dyDescent="0.35">
      <c r="A379" s="274" t="str">
        <f>IF(AND(ISTEXT(C379),'[2]Identif. projet &amp; instructions'!$B$7="non"),'[2]Identif. projet &amp; instructions'!$B$8,"")</f>
        <v/>
      </c>
      <c r="B379" s="274"/>
      <c r="C379" s="275"/>
      <c r="D379" s="275"/>
      <c r="E379" s="276"/>
      <c r="F379" s="281"/>
      <c r="G379" s="278"/>
      <c r="H379" s="279"/>
      <c r="I379" s="229"/>
      <c r="J379" s="280"/>
      <c r="K379" s="280"/>
      <c r="L379" s="209"/>
    </row>
    <row r="380" spans="1:12" x14ac:dyDescent="0.35">
      <c r="A380" s="274"/>
      <c r="B380" s="274"/>
      <c r="C380" s="275"/>
      <c r="D380" s="275"/>
      <c r="E380" s="276"/>
      <c r="F380" s="281"/>
      <c r="G380" s="278"/>
      <c r="H380" s="279"/>
      <c r="I380" s="229"/>
      <c r="J380" s="280"/>
      <c r="K380" s="280"/>
      <c r="L380" s="209"/>
    </row>
    <row r="381" spans="1:12" x14ac:dyDescent="0.35">
      <c r="A381" s="274" t="str">
        <f>IF(AND(ISTEXT(C381),'[2]Identif. projet &amp; instructions'!$B$7="non"),'[2]Identif. projet &amp; instructions'!$B$8,"")</f>
        <v/>
      </c>
      <c r="B381" s="274"/>
      <c r="C381" s="275"/>
      <c r="D381" s="275"/>
      <c r="E381" s="276"/>
      <c r="F381" s="281"/>
      <c r="G381" s="278"/>
      <c r="H381" s="279"/>
      <c r="I381" s="229"/>
      <c r="J381" s="280"/>
      <c r="K381" s="280"/>
      <c r="L381" s="209"/>
    </row>
    <row r="382" spans="1:12" x14ac:dyDescent="0.35">
      <c r="A382" s="274" t="str">
        <f>IF(AND(ISTEXT(C382),'[2]Identif. projet &amp; instructions'!$B$7="non"),'[2]Identif. projet &amp; instructions'!$B$8,"")</f>
        <v/>
      </c>
      <c r="B382" s="274"/>
      <c r="C382" s="275"/>
      <c r="D382" s="275"/>
      <c r="E382" s="276"/>
      <c r="F382" s="281"/>
      <c r="G382" s="278"/>
      <c r="H382" s="279"/>
      <c r="I382" s="229"/>
      <c r="J382" s="280"/>
      <c r="K382" s="280"/>
      <c r="L382" s="209"/>
    </row>
    <row r="383" spans="1:12" x14ac:dyDescent="0.35">
      <c r="A383" s="274" t="str">
        <f>IF(AND(ISTEXT(C383),'[2]Identif. projet &amp; instructions'!$B$7="non"),'[2]Identif. projet &amp; instructions'!$B$8,"")</f>
        <v/>
      </c>
      <c r="B383" s="274"/>
      <c r="C383" s="275"/>
      <c r="D383" s="275"/>
      <c r="E383" s="276"/>
      <c r="F383" s="281"/>
      <c r="G383" s="278"/>
      <c r="H383" s="279"/>
      <c r="I383" s="229"/>
      <c r="J383" s="280"/>
      <c r="K383" s="280"/>
      <c r="L383" s="209"/>
    </row>
    <row r="384" spans="1:12" x14ac:dyDescent="0.35">
      <c r="A384" s="274" t="str">
        <f>IF(AND(ISTEXT(C384),'[2]Identif. projet &amp; instructions'!$B$7="non"),'[2]Identif. projet &amp; instructions'!$B$8,"")</f>
        <v/>
      </c>
      <c r="B384" s="274"/>
      <c r="C384" s="275"/>
      <c r="D384" s="275"/>
      <c r="E384" s="276"/>
      <c r="F384" s="281"/>
      <c r="G384" s="278"/>
      <c r="H384" s="279"/>
      <c r="I384" s="229"/>
      <c r="J384" s="280"/>
      <c r="K384" s="280"/>
      <c r="L384" s="209"/>
    </row>
    <row r="385" spans="1:12" x14ac:dyDescent="0.35">
      <c r="A385" s="274" t="str">
        <f>IF(AND(ISTEXT(C385),'[2]Identif. projet &amp; instructions'!$B$7="non"),'[2]Identif. projet &amp; instructions'!$B$8,"")</f>
        <v/>
      </c>
      <c r="B385" s="274"/>
      <c r="C385" s="275"/>
      <c r="D385" s="275"/>
      <c r="E385" s="276"/>
      <c r="F385" s="281"/>
      <c r="G385" s="278"/>
      <c r="H385" s="279"/>
      <c r="I385" s="229"/>
      <c r="J385" s="280"/>
      <c r="K385" s="280"/>
      <c r="L385" s="209"/>
    </row>
    <row r="386" spans="1:12" x14ac:dyDescent="0.35">
      <c r="A386" s="274" t="str">
        <f>IF(AND(ISTEXT(C386),'[2]Identif. projet &amp; instructions'!$B$7="non"),'[2]Identif. projet &amp; instructions'!$B$8,"")</f>
        <v/>
      </c>
      <c r="B386" s="274"/>
      <c r="C386" s="275"/>
      <c r="D386" s="275"/>
      <c r="E386" s="276"/>
      <c r="F386" s="281"/>
      <c r="G386" s="278"/>
      <c r="H386" s="279"/>
      <c r="I386" s="229"/>
      <c r="J386" s="280"/>
      <c r="K386" s="280"/>
      <c r="L386" s="209"/>
    </row>
    <row r="387" spans="1:12" x14ac:dyDescent="0.35">
      <c r="A387" s="274" t="str">
        <f>IF(AND(ISTEXT(C387),'[2]Identif. projet &amp; instructions'!$B$7="non"),'[2]Identif. projet &amp; instructions'!$B$8,"")</f>
        <v/>
      </c>
      <c r="B387" s="274"/>
      <c r="C387" s="275"/>
      <c r="D387" s="275"/>
      <c r="E387" s="276"/>
      <c r="F387" s="281"/>
      <c r="G387" s="278"/>
      <c r="H387" s="279"/>
      <c r="I387" s="229"/>
      <c r="J387" s="280"/>
      <c r="K387" s="280"/>
      <c r="L387" s="209"/>
    </row>
    <row r="388" spans="1:12" x14ac:dyDescent="0.35">
      <c r="A388" s="274" t="str">
        <f>IF(AND(ISTEXT(C388),'[2]Identif. projet &amp; instructions'!$B$7="non"),'[2]Identif. projet &amp; instructions'!$B$8,"")</f>
        <v/>
      </c>
      <c r="B388" s="274"/>
      <c r="C388" s="275"/>
      <c r="D388" s="275"/>
      <c r="E388" s="276"/>
      <c r="F388" s="281"/>
      <c r="G388" s="278"/>
      <c r="H388" s="279"/>
      <c r="I388" s="229"/>
      <c r="J388" s="280"/>
      <c r="K388" s="280"/>
      <c r="L388" s="209"/>
    </row>
    <row r="389" spans="1:12" x14ac:dyDescent="0.35">
      <c r="A389" s="274" t="str">
        <f>IF(AND(ISTEXT(C389),'[2]Identif. projet &amp; instructions'!$B$7="non"),'[2]Identif. projet &amp; instructions'!$B$8,"")</f>
        <v/>
      </c>
      <c r="B389" s="274"/>
      <c r="C389" s="275"/>
      <c r="D389" s="275"/>
      <c r="E389" s="276"/>
      <c r="F389" s="281"/>
      <c r="G389" s="278"/>
      <c r="H389" s="279"/>
      <c r="I389" s="229"/>
      <c r="J389" s="280"/>
      <c r="K389" s="280"/>
      <c r="L389" s="209"/>
    </row>
    <row r="390" spans="1:12" x14ac:dyDescent="0.35">
      <c r="A390" s="274" t="str">
        <f>IF(AND(ISTEXT(C390),'[2]Identif. projet &amp; instructions'!$B$7="non"),'[2]Identif. projet &amp; instructions'!$B$8,"")</f>
        <v/>
      </c>
      <c r="B390" s="274"/>
      <c r="C390" s="275"/>
      <c r="D390" s="275"/>
      <c r="E390" s="276"/>
      <c r="F390" s="281"/>
      <c r="G390" s="278"/>
      <c r="H390" s="279"/>
      <c r="I390" s="229"/>
      <c r="J390" s="280"/>
      <c r="K390" s="280"/>
      <c r="L390" s="209"/>
    </row>
    <row r="391" spans="1:12" x14ac:dyDescent="0.35">
      <c r="A391" s="274" t="str">
        <f>IF(AND(ISTEXT(C391),'[2]Identif. projet &amp; instructions'!$B$7="non"),'[2]Identif. projet &amp; instructions'!$B$8,"")</f>
        <v/>
      </c>
      <c r="B391" s="274"/>
      <c r="C391" s="275"/>
      <c r="D391" s="275"/>
      <c r="E391" s="276"/>
      <c r="F391" s="281"/>
      <c r="G391" s="278"/>
      <c r="H391" s="279"/>
      <c r="I391" s="229"/>
      <c r="J391" s="280"/>
      <c r="K391" s="280"/>
      <c r="L391" s="209"/>
    </row>
    <row r="392" spans="1:12" x14ac:dyDescent="0.35">
      <c r="A392" s="274" t="str">
        <f>IF(AND(ISTEXT(C392),'[2]Identif. projet &amp; instructions'!$B$7="non"),'[2]Identif. projet &amp; instructions'!$B$8,"")</f>
        <v/>
      </c>
      <c r="B392" s="274"/>
      <c r="C392" s="275"/>
      <c r="D392" s="275"/>
      <c r="E392" s="276"/>
      <c r="F392" s="281"/>
      <c r="G392" s="278"/>
      <c r="H392" s="279"/>
      <c r="I392" s="229"/>
      <c r="J392" s="280"/>
      <c r="K392" s="280"/>
      <c r="L392" s="209"/>
    </row>
    <row r="393" spans="1:12" x14ac:dyDescent="0.35">
      <c r="A393" s="274" t="str">
        <f>IF(AND(ISTEXT(C393),'[2]Identif. projet &amp; instructions'!$B$7="non"),'[2]Identif. projet &amp; instructions'!$B$8,"")</f>
        <v/>
      </c>
      <c r="B393" s="274"/>
      <c r="C393" s="275"/>
      <c r="D393" s="275"/>
      <c r="E393" s="276"/>
      <c r="F393" s="281"/>
      <c r="G393" s="278"/>
      <c r="H393" s="279"/>
      <c r="I393" s="229"/>
      <c r="J393" s="280"/>
      <c r="K393" s="280"/>
      <c r="L393" s="209"/>
    </row>
    <row r="394" spans="1:12" x14ac:dyDescent="0.35">
      <c r="A394" s="274" t="str">
        <f>IF(AND(ISTEXT(C394),'[2]Identif. projet &amp; instructions'!$B$7="non"),'[2]Identif. projet &amp; instructions'!$B$8,"")</f>
        <v/>
      </c>
      <c r="B394" s="274"/>
      <c r="C394" s="275"/>
      <c r="D394" s="275"/>
      <c r="E394" s="276"/>
      <c r="F394" s="281"/>
      <c r="G394" s="278"/>
      <c r="H394" s="279"/>
      <c r="I394" s="229"/>
      <c r="J394" s="280"/>
      <c r="K394" s="280"/>
      <c r="L394" s="209"/>
    </row>
    <row r="395" spans="1:12" x14ac:dyDescent="0.35">
      <c r="A395" s="274" t="str">
        <f>IF(AND(ISTEXT(C395),'[2]Identif. projet &amp; instructions'!$B$7="non"),'[2]Identif. projet &amp; instructions'!$B$8,"")</f>
        <v/>
      </c>
      <c r="B395" s="274"/>
      <c r="C395" s="275"/>
      <c r="D395" s="275"/>
      <c r="E395" s="276"/>
      <c r="F395" s="281"/>
      <c r="G395" s="278"/>
      <c r="H395" s="279"/>
      <c r="I395" s="229"/>
      <c r="J395" s="280"/>
      <c r="K395" s="280"/>
      <c r="L395" s="209"/>
    </row>
    <row r="396" spans="1:12" x14ac:dyDescent="0.35">
      <c r="A396" s="274" t="str">
        <f>IF(AND(ISTEXT(C396),'[2]Identif. projet &amp; instructions'!$B$7="non"),'[2]Identif. projet &amp; instructions'!$B$8,"")</f>
        <v/>
      </c>
      <c r="B396" s="274"/>
      <c r="C396" s="275"/>
      <c r="D396" s="275"/>
      <c r="E396" s="276"/>
      <c r="F396" s="281"/>
      <c r="G396" s="278"/>
      <c r="H396" s="279"/>
      <c r="I396" s="229"/>
      <c r="J396" s="280"/>
      <c r="K396" s="280"/>
      <c r="L396" s="209"/>
    </row>
    <row r="397" spans="1:12" x14ac:dyDescent="0.35">
      <c r="A397" s="274" t="str">
        <f>IF(AND(ISTEXT(C397),'[2]Identif. projet &amp; instructions'!$B$7="non"),'[2]Identif. projet &amp; instructions'!$B$8,"")</f>
        <v/>
      </c>
      <c r="B397" s="274"/>
      <c r="C397" s="275"/>
      <c r="D397" s="275"/>
      <c r="E397" s="276"/>
      <c r="F397" s="281"/>
      <c r="G397" s="278"/>
      <c r="H397" s="279"/>
      <c r="I397" s="229"/>
      <c r="J397" s="280"/>
      <c r="K397" s="280"/>
      <c r="L397" s="209"/>
    </row>
    <row r="398" spans="1:12" x14ac:dyDescent="0.35">
      <c r="A398" s="274" t="str">
        <f>IF(AND(ISTEXT(C398),'[2]Identif. projet &amp; instructions'!$B$7="non"),'[2]Identif. projet &amp; instructions'!$B$8,"")</f>
        <v/>
      </c>
      <c r="B398" s="274"/>
      <c r="C398" s="275"/>
      <c r="D398" s="275"/>
      <c r="E398" s="276"/>
      <c r="F398" s="281"/>
      <c r="G398" s="287"/>
      <c r="H398" s="288"/>
      <c r="I398" s="289"/>
      <c r="J398" s="280"/>
      <c r="K398" s="280"/>
      <c r="L398" s="209"/>
    </row>
    <row r="399" spans="1:12" x14ac:dyDescent="0.4">
      <c r="G399" s="268" t="s">
        <v>91</v>
      </c>
      <c r="H399" s="240">
        <f>SUM(H2:H398)</f>
        <v>0</v>
      </c>
      <c r="I399" s="240">
        <f>SUM(I2:I398)</f>
        <v>0</v>
      </c>
      <c r="J399" s="290">
        <f>SUM(J2:J398)</f>
        <v>0</v>
      </c>
      <c r="K399" s="290">
        <f>SUM(K2:K398)</f>
        <v>0</v>
      </c>
      <c r="L399" s="241"/>
    </row>
  </sheetData>
  <autoFilter ref="A1:K399" xr:uid="{E7002314-11CD-4991-A486-55F462CD85FD}"/>
  <conditionalFormatting sqref="I2:I398">
    <cfRule type="expression" dxfId="3" priority="4">
      <formula>OR(LEFT($C2,3)="604",LEFT($C2,3)="622")</formula>
    </cfRule>
  </conditionalFormatting>
  <conditionalFormatting sqref="J2:J398">
    <cfRule type="expression" dxfId="2" priority="3">
      <formula>OR($J2&lt;$H2,$J2&gt;$H2)</formula>
    </cfRule>
  </conditionalFormatting>
  <conditionalFormatting sqref="K2:K398">
    <cfRule type="expression" dxfId="1" priority="2">
      <formula>OR($K2&lt;$I2,$K2&gt;$I2)</formula>
    </cfRule>
  </conditionalFormatting>
  <conditionalFormatting sqref="L2:L398">
    <cfRule type="expression" dxfId="0" priority="1">
      <formula>OR($J2&lt;$H2,$J2&gt;$H2,$K2&lt;$I2,$K2&gt;$I2)</formula>
    </cfRule>
  </conditionalFormatting>
  <pageMargins left="0.70866141732283472" right="0.70866141732283472" top="0.43307086614173229" bottom="0.39370078740157483" header="0.31496062992125984" footer="0.31496062992125984"/>
  <pageSetup paperSize="9" scale="85"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5B5FBCA-DFEC-4B1F-B481-6ED70D48B577}">
          <x14:formula1>
            <xm:f>Table!$D$2:$D$14</xm:f>
          </x14:formula1>
          <xm:sqref>C2:C398</xm:sqref>
        </x14:dataValidation>
        <x14:dataValidation type="list" allowBlank="1" showInputMessage="1" showErrorMessage="1" xr:uid="{E8E1D789-4038-4E7D-BBC2-8E9D8EA36EA3}">
          <x14:formula1>
            <xm:f>Table!$F$18:$F$20</xm:f>
          </x14:formula1>
          <xm:sqref>B2:B398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CAF08-C09F-4ED4-97EE-E4DD10ED62FA}">
  <sheetPr>
    <tabColor rgb="FFFFFFCC"/>
    <pageSetUpPr fitToPage="1"/>
  </sheetPr>
  <dimension ref="A1:R56"/>
  <sheetViews>
    <sheetView workbookViewId="0">
      <selection activeCell="B7" sqref="B7:J7"/>
    </sheetView>
  </sheetViews>
  <sheetFormatPr baseColWidth="10" defaultColWidth="11.453125" defaultRowHeight="14.5" x14ac:dyDescent="0.35"/>
  <cols>
    <col min="1" max="1" width="42.81640625" customWidth="1"/>
    <col min="3" max="3" width="18.1796875" bestFit="1" customWidth="1"/>
    <col min="4" max="9" width="42.453125" customWidth="1"/>
    <col min="10" max="12" width="42.453125" hidden="1" customWidth="1"/>
    <col min="13" max="13" width="42.453125" customWidth="1"/>
  </cols>
  <sheetData>
    <row r="1" spans="1:17" ht="63" customHeight="1" x14ac:dyDescent="0.35">
      <c r="A1" s="64"/>
      <c r="B1" s="464" t="str">
        <f>"COMPTE D'EMPLOIS RESSOURCES après validation CCCA-BTP- Projet "&amp;'Identif. projet &amp; instructions'!B5</f>
        <v xml:space="preserve">COMPTE D'EMPLOIS RESSOURCES après validation CCCA-BTP- Projet </v>
      </c>
      <c r="C1" s="464"/>
      <c r="D1" s="464"/>
      <c r="E1" s="464"/>
      <c r="F1" s="464"/>
      <c r="G1" s="464"/>
      <c r="H1" s="464"/>
      <c r="I1" s="464"/>
      <c r="J1" s="464"/>
      <c r="K1" s="464"/>
      <c r="L1" s="464"/>
      <c r="M1" s="464"/>
      <c r="N1" s="464"/>
      <c r="O1" s="65"/>
      <c r="P1" s="65"/>
      <c r="Q1" s="65"/>
    </row>
    <row r="2" spans="1:17" ht="36" x14ac:dyDescent="0.65">
      <c r="A2" s="66"/>
      <c r="B2" s="66"/>
      <c r="C2" s="67"/>
      <c r="D2" s="66"/>
      <c r="E2" s="68"/>
      <c r="F2" s="67"/>
      <c r="G2" s="69" t="s">
        <v>344</v>
      </c>
      <c r="H2" s="204">
        <f>'[2]Identif. projet &amp; instructions'!$D$8</f>
        <v>0</v>
      </c>
      <c r="I2" s="204"/>
      <c r="J2" s="67"/>
      <c r="K2" s="67"/>
      <c r="L2" s="67"/>
      <c r="M2" s="67"/>
      <c r="N2" s="70">
        <f>'[2]Identif. projet &amp; instructions'!B8</f>
        <v>0</v>
      </c>
      <c r="P2" s="65"/>
      <c r="Q2" s="65"/>
    </row>
    <row r="3" spans="1:17" ht="36" x14ac:dyDescent="0.5">
      <c r="A3" s="71"/>
      <c r="B3" s="71"/>
      <c r="C3" s="71"/>
      <c r="D3" s="71"/>
      <c r="E3" s="71"/>
      <c r="F3" s="71"/>
      <c r="G3" s="71"/>
      <c r="H3" s="71"/>
      <c r="I3" s="71"/>
      <c r="J3" s="71"/>
      <c r="K3" s="71"/>
      <c r="L3" s="71"/>
      <c r="M3" s="71"/>
      <c r="N3" s="71"/>
      <c r="P3" s="65"/>
      <c r="Q3" s="65"/>
    </row>
    <row r="4" spans="1:17" ht="36" x14ac:dyDescent="0.5">
      <c r="A4" s="71"/>
      <c r="B4" s="71"/>
      <c r="C4" s="71"/>
      <c r="D4" s="71"/>
      <c r="E4" s="71"/>
      <c r="F4" s="71"/>
      <c r="G4" s="71"/>
      <c r="H4" s="71"/>
      <c r="I4" s="71"/>
      <c r="J4" s="71"/>
      <c r="K4" s="71"/>
      <c r="L4" s="71"/>
      <c r="M4" s="71"/>
      <c r="N4" s="71"/>
      <c r="P4" s="65"/>
      <c r="Q4" s="65"/>
    </row>
    <row r="5" spans="1:17" ht="36" x14ac:dyDescent="0.5">
      <c r="A5" s="71"/>
      <c r="B5" s="71"/>
      <c r="C5" s="71"/>
      <c r="D5" s="71"/>
      <c r="E5" s="71"/>
      <c r="F5" s="71"/>
      <c r="G5" s="71"/>
      <c r="H5" s="71"/>
      <c r="I5" s="71"/>
      <c r="J5" s="71"/>
      <c r="K5" s="71"/>
      <c r="L5" s="71"/>
      <c r="M5" s="71"/>
      <c r="N5" s="71"/>
      <c r="P5" s="65"/>
      <c r="Q5" s="65"/>
    </row>
    <row r="6" spans="1:17" ht="21.5" thickBot="1" x14ac:dyDescent="0.55000000000000004">
      <c r="A6" s="71"/>
      <c r="B6" s="71"/>
      <c r="C6" s="71"/>
      <c r="D6" s="71"/>
      <c r="E6" s="71"/>
      <c r="F6" s="71"/>
      <c r="G6" s="71"/>
      <c r="H6" s="71"/>
      <c r="I6" s="71"/>
      <c r="J6" s="71"/>
      <c r="K6" s="71"/>
      <c r="L6" s="71"/>
      <c r="M6" s="71"/>
      <c r="N6" s="71"/>
      <c r="Q6" s="72"/>
    </row>
    <row r="7" spans="1:17" ht="19" thickBot="1" x14ac:dyDescent="0.4">
      <c r="A7" s="100" t="s">
        <v>345</v>
      </c>
      <c r="B7" s="101"/>
      <c r="C7" s="101"/>
      <c r="D7" s="101"/>
      <c r="E7" s="101"/>
      <c r="F7" s="101"/>
      <c r="G7" s="101"/>
      <c r="H7" s="101"/>
      <c r="I7" s="101"/>
      <c r="J7" s="101"/>
      <c r="K7" s="101"/>
      <c r="L7" s="101"/>
      <c r="M7" s="102"/>
      <c r="N7" s="11"/>
      <c r="O7" s="72"/>
    </row>
    <row r="8" spans="1:17" ht="89.5" customHeight="1" thickBot="1" x14ac:dyDescent="0.4">
      <c r="A8" s="198" t="s">
        <v>346</v>
      </c>
      <c r="B8" s="199"/>
      <c r="C8" s="200"/>
      <c r="D8" s="73" t="s">
        <v>347</v>
      </c>
      <c r="E8" s="74" t="s">
        <v>348</v>
      </c>
      <c r="F8" s="75"/>
      <c r="G8" s="75"/>
      <c r="H8" s="75"/>
      <c r="I8" s="75"/>
      <c r="J8" s="75"/>
      <c r="K8" s="75"/>
      <c r="L8" s="75"/>
      <c r="M8" s="75" t="s">
        <v>349</v>
      </c>
      <c r="P8" s="72"/>
    </row>
    <row r="9" spans="1:17" x14ac:dyDescent="0.35">
      <c r="A9" s="468" t="s">
        <v>350</v>
      </c>
      <c r="B9" s="469"/>
      <c r="C9" s="470"/>
      <c r="D9" s="80" t="e">
        <f>#REF!</f>
        <v>#REF!</v>
      </c>
      <c r="E9" s="80" t="e">
        <f>#REF!</f>
        <v>#REF!</v>
      </c>
      <c r="F9" s="82"/>
      <c r="G9" s="82"/>
      <c r="H9" s="82"/>
      <c r="I9" s="82"/>
      <c r="J9" s="82"/>
      <c r="K9" s="82"/>
      <c r="L9" s="82"/>
      <c r="M9" s="82" t="e">
        <f>(F9+G9+H9+I9)-D9</f>
        <v>#REF!</v>
      </c>
      <c r="N9" s="79"/>
      <c r="P9" s="72"/>
    </row>
    <row r="10" spans="1:17" ht="15" thickBot="1" x14ac:dyDescent="0.4">
      <c r="A10" s="471" t="s">
        <v>351</v>
      </c>
      <c r="B10" s="472"/>
      <c r="C10" s="473"/>
      <c r="D10" s="80" t="e">
        <f>#REF!</f>
        <v>#REF!</v>
      </c>
      <c r="E10" s="205" t="e">
        <f>#REF!</f>
        <v>#REF!</v>
      </c>
      <c r="F10" s="88"/>
      <c r="G10" s="88"/>
      <c r="H10" s="88"/>
      <c r="I10" s="88"/>
      <c r="J10" s="88"/>
      <c r="K10" s="88"/>
      <c r="L10" s="88"/>
      <c r="M10" s="88" t="e">
        <f t="shared" ref="M10:M15" si="0">(F10+G10+H10+I10)-D10</f>
        <v>#REF!</v>
      </c>
      <c r="N10" s="79" t="e">
        <f>IF(E10=SUM(F11:L12,#REF!,#REF!),"ok","erreur")</f>
        <v>#REF!</v>
      </c>
      <c r="P10" s="72"/>
    </row>
    <row r="11" spans="1:17" ht="14.5" customHeight="1" thickBot="1" x14ac:dyDescent="0.4">
      <c r="A11" s="474" t="s">
        <v>94</v>
      </c>
      <c r="B11" s="475"/>
      <c r="C11" s="476"/>
      <c r="D11" s="76" t="e">
        <f>D9+D10</f>
        <v>#REF!</v>
      </c>
      <c r="E11" s="76" t="e">
        <f>E9+E10</f>
        <v>#REF!</v>
      </c>
      <c r="F11" s="77"/>
      <c r="G11" s="77"/>
      <c r="H11" s="77"/>
      <c r="I11" s="77"/>
      <c r="J11" s="77"/>
      <c r="K11" s="77"/>
      <c r="L11" s="77"/>
      <c r="M11" s="216" t="e">
        <f t="shared" si="0"/>
        <v>#REF!</v>
      </c>
      <c r="N11" s="79" t="e">
        <f t="shared" ref="N11:N13" si="1">IF(E11=SUM(F11:L11),"ok","erreur")</f>
        <v>#REF!</v>
      </c>
      <c r="P11" s="72"/>
    </row>
    <row r="12" spans="1:17" x14ac:dyDescent="0.35">
      <c r="A12" s="477" t="s">
        <v>352</v>
      </c>
      <c r="B12" s="478"/>
      <c r="C12" s="479"/>
      <c r="D12" s="206" t="e">
        <f>#REF!</f>
        <v>#REF!</v>
      </c>
      <c r="E12" s="206" t="e">
        <f>#REF!</f>
        <v>#REF!</v>
      </c>
      <c r="F12" s="97"/>
      <c r="G12" s="97"/>
      <c r="H12" s="97"/>
      <c r="I12" s="97"/>
      <c r="J12" s="97"/>
      <c r="K12" s="97"/>
      <c r="L12" s="97"/>
      <c r="M12" s="97" t="e">
        <f t="shared" si="0"/>
        <v>#REF!</v>
      </c>
      <c r="N12" s="79" t="e">
        <f t="shared" si="1"/>
        <v>#REF!</v>
      </c>
      <c r="O12" s="24"/>
      <c r="P12" s="24"/>
    </row>
    <row r="13" spans="1:17" s="85" customFormat="1" x14ac:dyDescent="0.35">
      <c r="A13" s="480" t="s">
        <v>96</v>
      </c>
      <c r="B13" s="481"/>
      <c r="C13" s="482"/>
      <c r="D13" s="206" t="e">
        <f>#REF!</f>
        <v>#REF!</v>
      </c>
      <c r="E13" s="206" t="e">
        <f>#REF!</f>
        <v>#REF!</v>
      </c>
      <c r="F13" s="83"/>
      <c r="G13" s="83"/>
      <c r="H13" s="83"/>
      <c r="I13" s="83"/>
      <c r="J13" s="83"/>
      <c r="K13" s="83"/>
      <c r="L13" s="83"/>
      <c r="M13" s="84" t="e">
        <f t="shared" si="0"/>
        <v>#REF!</v>
      </c>
      <c r="N13" s="79" t="e">
        <f t="shared" si="1"/>
        <v>#REF!</v>
      </c>
      <c r="P13" s="86"/>
    </row>
    <row r="14" spans="1:17" ht="15" thickBot="1" x14ac:dyDescent="0.4">
      <c r="A14" s="471" t="s">
        <v>353</v>
      </c>
      <c r="B14" s="472"/>
      <c r="C14" s="473"/>
      <c r="D14" s="206" t="e">
        <f>#REF!</f>
        <v>#REF!</v>
      </c>
      <c r="E14" s="80" t="e">
        <f>#REF!</f>
        <v>#REF!</v>
      </c>
      <c r="F14" s="82"/>
      <c r="G14" s="82"/>
      <c r="H14" s="82"/>
      <c r="I14" s="82"/>
      <c r="J14" s="82"/>
      <c r="K14" s="82"/>
      <c r="L14" s="82"/>
      <c r="M14" s="87" t="e">
        <f t="shared" si="0"/>
        <v>#REF!</v>
      </c>
      <c r="N14" s="79" t="e">
        <f t="shared" ref="N14" si="2">IF(E14=SUM(F14:L14),"ok","erreur")</f>
        <v>#REF!</v>
      </c>
      <c r="P14" s="72"/>
    </row>
    <row r="15" spans="1:17" ht="18" customHeight="1" thickBot="1" x14ac:dyDescent="0.4">
      <c r="A15" s="483" t="s">
        <v>354</v>
      </c>
      <c r="B15" s="484"/>
      <c r="C15" s="485"/>
      <c r="D15" s="89" t="e">
        <f>D11+D12+D13+D14</f>
        <v>#REF!</v>
      </c>
      <c r="E15" s="89" t="e">
        <f>E11+E12+E13+E14</f>
        <v>#REF!</v>
      </c>
      <c r="F15" s="90">
        <f t="shared" ref="F15:L15" si="3">F10+F9</f>
        <v>0</v>
      </c>
      <c r="G15" s="91">
        <f t="shared" si="3"/>
        <v>0</v>
      </c>
      <c r="H15" s="92">
        <f t="shared" si="3"/>
        <v>0</v>
      </c>
      <c r="I15" s="92">
        <f t="shared" si="3"/>
        <v>0</v>
      </c>
      <c r="J15" s="92">
        <f t="shared" si="3"/>
        <v>0</v>
      </c>
      <c r="K15" s="90">
        <f t="shared" si="3"/>
        <v>0</v>
      </c>
      <c r="L15" s="90">
        <f t="shared" si="3"/>
        <v>0</v>
      </c>
      <c r="M15" s="93" t="e">
        <f t="shared" si="0"/>
        <v>#REF!</v>
      </c>
      <c r="N15" s="79" t="e">
        <f>IF(E15='[2]Saisie Dépenses de personnel'!I401+'[2]Saisie Dépenses fonctionnement'!I399,"ok","erreur")</f>
        <v>#REF!</v>
      </c>
      <c r="P15" s="72"/>
    </row>
    <row r="16" spans="1:17" ht="18.5" x14ac:dyDescent="0.35">
      <c r="A16" s="197"/>
      <c r="B16" s="197"/>
      <c r="C16" s="197"/>
      <c r="D16" s="197"/>
      <c r="E16" s="197"/>
      <c r="F16" s="197"/>
      <c r="G16" s="197"/>
      <c r="H16" s="197"/>
      <c r="I16" s="11"/>
    </row>
    <row r="17" spans="1:18" ht="19" thickBot="1" x14ac:dyDescent="0.4">
      <c r="A17" s="94" t="s">
        <v>355</v>
      </c>
      <c r="B17" s="95"/>
      <c r="C17" s="95"/>
      <c r="D17" s="95"/>
      <c r="E17" s="95"/>
      <c r="F17" s="95"/>
      <c r="G17" s="95"/>
      <c r="H17" s="95"/>
      <c r="I17" s="95"/>
      <c r="J17" s="95"/>
      <c r="K17" s="95"/>
      <c r="L17" s="95"/>
      <c r="M17" s="95"/>
    </row>
    <row r="18" spans="1:18" ht="36" customHeight="1" thickBot="1" x14ac:dyDescent="0.4">
      <c r="A18" s="198" t="s">
        <v>346</v>
      </c>
      <c r="B18" s="199"/>
      <c r="C18" s="200"/>
      <c r="D18" s="73" t="s">
        <v>356</v>
      </c>
      <c r="E18" s="74" t="s">
        <v>100</v>
      </c>
      <c r="F18" s="75"/>
      <c r="G18" s="75"/>
      <c r="H18" s="75"/>
      <c r="I18" s="75"/>
      <c r="J18" s="75">
        <f t="shared" ref="J18:L18" si="4">J8</f>
        <v>0</v>
      </c>
      <c r="K18" s="75">
        <f t="shared" si="4"/>
        <v>0</v>
      </c>
      <c r="L18" s="75">
        <f t="shared" si="4"/>
        <v>0</v>
      </c>
      <c r="M18" s="75" t="s">
        <v>357</v>
      </c>
    </row>
    <row r="19" spans="1:18" ht="29.15" customHeight="1" x14ac:dyDescent="0.35">
      <c r="A19" s="201" t="s">
        <v>358</v>
      </c>
      <c r="B19" s="202"/>
      <c r="C19" s="203"/>
      <c r="D19" s="96" t="e">
        <f>#REF!</f>
        <v>#REF!</v>
      </c>
      <c r="E19" s="96" t="e">
        <f>#REF!</f>
        <v>#REF!</v>
      </c>
      <c r="F19" s="78"/>
      <c r="G19" s="78"/>
      <c r="H19" s="78"/>
      <c r="I19" s="78"/>
      <c r="J19" s="78"/>
      <c r="K19" s="78"/>
      <c r="L19" s="78"/>
      <c r="M19" s="78" t="e">
        <f>IF(OR(ISTEXT(E19),ISBLANK(E19)),"",E19-D19)</f>
        <v>#REF!</v>
      </c>
      <c r="N19" s="79" t="e">
        <f>IF(OR(ISTEXT(E19),ISBLANK(E19)),"",IF(E19=SUM(F19:L19),"ok","erreur"))</f>
        <v>#REF!</v>
      </c>
      <c r="P19" s="72"/>
    </row>
    <row r="20" spans="1:18" x14ac:dyDescent="0.35">
      <c r="A20" s="465"/>
      <c r="B20" s="466"/>
      <c r="C20" s="467"/>
      <c r="D20" s="80"/>
      <c r="E20" s="80">
        <v>2000</v>
      </c>
      <c r="F20" s="82"/>
      <c r="G20" s="82"/>
      <c r="H20" s="82"/>
      <c r="I20" s="82"/>
      <c r="J20" s="82"/>
      <c r="K20" s="82"/>
      <c r="L20" s="82"/>
      <c r="M20" s="82">
        <f>IF(OR(ISTEXT(E20),ISBLANK(E20)),"",E20-D20)</f>
        <v>2000</v>
      </c>
      <c r="N20" s="79" t="str">
        <f>IF(OR(ISTEXT(E20),ISBLANK(E20)),"",IF(E20=SUM(F20:L20),"ok","erreur"))</f>
        <v>erreur</v>
      </c>
      <c r="P20" s="72"/>
    </row>
    <row r="21" spans="1:18" x14ac:dyDescent="0.35">
      <c r="A21" s="465"/>
      <c r="B21" s="466"/>
      <c r="C21" s="467"/>
      <c r="D21" s="80"/>
      <c r="E21" s="80">
        <v>6500</v>
      </c>
      <c r="F21" s="97"/>
      <c r="G21" s="97"/>
      <c r="H21" s="97"/>
      <c r="I21" s="97"/>
      <c r="J21" s="97"/>
      <c r="K21" s="97"/>
      <c r="L21" s="97"/>
      <c r="M21" s="97">
        <f t="shared" ref="M21:M34" si="5">IF(OR(ISTEXT(E21),ISBLANK(E21)),"",E21-D21)</f>
        <v>6500</v>
      </c>
      <c r="N21" s="79" t="str">
        <f t="shared" ref="N21:N33" si="6">IF(OR(ISTEXT(E21),ISBLANK(E21)),"",IF(E21=SUM(F21:L21),"ok","erreur"))</f>
        <v>erreur</v>
      </c>
      <c r="R21" s="98"/>
    </row>
    <row r="22" spans="1:18" x14ac:dyDescent="0.35">
      <c r="A22" s="465"/>
      <c r="B22" s="466"/>
      <c r="C22" s="467"/>
      <c r="D22" s="80"/>
      <c r="E22" s="80">
        <v>31500</v>
      </c>
      <c r="F22" s="97"/>
      <c r="G22" s="97"/>
      <c r="H22" s="97"/>
      <c r="I22" s="97"/>
      <c r="J22" s="97"/>
      <c r="K22" s="97"/>
      <c r="L22" s="97"/>
      <c r="M22" s="97">
        <f t="shared" si="5"/>
        <v>31500</v>
      </c>
      <c r="N22" s="79" t="str">
        <f t="shared" si="6"/>
        <v>erreur</v>
      </c>
      <c r="R22" s="98"/>
    </row>
    <row r="23" spans="1:18" x14ac:dyDescent="0.35">
      <c r="A23" s="207"/>
      <c r="B23" s="169"/>
      <c r="C23" s="170"/>
      <c r="D23" s="80">
        <f>'[2]Cpt Emplois Ressources PORTEUR'!D28</f>
        <v>0</v>
      </c>
      <c r="E23" s="81"/>
      <c r="F23" s="97"/>
      <c r="G23" s="97"/>
      <c r="H23" s="97"/>
      <c r="I23" s="97"/>
      <c r="J23" s="97"/>
      <c r="K23" s="97"/>
      <c r="L23" s="97"/>
      <c r="M23" s="97" t="str">
        <f t="shared" si="5"/>
        <v/>
      </c>
      <c r="N23" s="79" t="str">
        <f t="shared" si="6"/>
        <v/>
      </c>
      <c r="R23" s="98"/>
    </row>
    <row r="24" spans="1:18" x14ac:dyDescent="0.35">
      <c r="A24" s="207"/>
      <c r="B24" s="169"/>
      <c r="C24" s="170"/>
      <c r="D24" s="80">
        <f>'[2]Cpt Emplois Ressources PORTEUR'!D29</f>
        <v>0</v>
      </c>
      <c r="E24" s="81"/>
      <c r="F24" s="97"/>
      <c r="G24" s="97"/>
      <c r="H24" s="97"/>
      <c r="I24" s="97"/>
      <c r="J24" s="97"/>
      <c r="K24" s="97"/>
      <c r="L24" s="97"/>
      <c r="M24" s="97" t="str">
        <f t="shared" si="5"/>
        <v/>
      </c>
      <c r="N24" s="79" t="str">
        <f t="shared" si="6"/>
        <v/>
      </c>
      <c r="R24" s="98"/>
    </row>
    <row r="25" spans="1:18" x14ac:dyDescent="0.35">
      <c r="A25" s="207"/>
      <c r="B25" s="169"/>
      <c r="C25" s="170"/>
      <c r="D25" s="80">
        <f>'[2]Cpt Emplois Ressources PORTEUR'!D30</f>
        <v>0</v>
      </c>
      <c r="E25" s="81"/>
      <c r="F25" s="97"/>
      <c r="G25" s="97"/>
      <c r="H25" s="97"/>
      <c r="I25" s="97"/>
      <c r="J25" s="97"/>
      <c r="K25" s="97"/>
      <c r="L25" s="97"/>
      <c r="M25" s="97" t="str">
        <f t="shared" si="5"/>
        <v/>
      </c>
      <c r="N25" s="79" t="str">
        <f t="shared" si="6"/>
        <v/>
      </c>
      <c r="R25" s="98"/>
    </row>
    <row r="26" spans="1:18" x14ac:dyDescent="0.35">
      <c r="A26" s="207"/>
      <c r="B26" s="169"/>
      <c r="C26" s="170"/>
      <c r="D26" s="80">
        <f>'[2]Cpt Emplois Ressources PORTEUR'!D31</f>
        <v>0</v>
      </c>
      <c r="E26" s="81"/>
      <c r="F26" s="97"/>
      <c r="G26" s="97"/>
      <c r="H26" s="97"/>
      <c r="I26" s="97"/>
      <c r="J26" s="97"/>
      <c r="K26" s="97"/>
      <c r="L26" s="97"/>
      <c r="M26" s="97" t="str">
        <f t="shared" si="5"/>
        <v/>
      </c>
      <c r="N26" s="79" t="str">
        <f t="shared" si="6"/>
        <v/>
      </c>
      <c r="R26" s="98"/>
    </row>
    <row r="27" spans="1:18" x14ac:dyDescent="0.35">
      <c r="A27" s="168" t="str">
        <f>IF(ISBLANK('[2]Saisie investissements'!B9),"",'[2]Saisie investissements'!B9)</f>
        <v/>
      </c>
      <c r="B27" s="169"/>
      <c r="C27" s="170"/>
      <c r="D27" s="80">
        <f>'[2]Cpt Emplois Ressources PORTEUR'!D32</f>
        <v>0</v>
      </c>
      <c r="E27" s="81"/>
      <c r="F27" s="97"/>
      <c r="G27" s="97"/>
      <c r="H27" s="97"/>
      <c r="I27" s="97"/>
      <c r="J27" s="97"/>
      <c r="K27" s="97"/>
      <c r="L27" s="97"/>
      <c r="M27" s="97" t="str">
        <f t="shared" si="5"/>
        <v/>
      </c>
      <c r="N27" s="79" t="str">
        <f t="shared" si="6"/>
        <v/>
      </c>
      <c r="R27" s="98"/>
    </row>
    <row r="28" spans="1:18" x14ac:dyDescent="0.35">
      <c r="A28" s="168" t="str">
        <f>IF(ISBLANK('[2]Saisie investissements'!B10),"",'[2]Saisie investissements'!B10)</f>
        <v/>
      </c>
      <c r="B28" s="169"/>
      <c r="C28" s="170"/>
      <c r="D28" s="80">
        <f>'[2]Cpt Emplois Ressources PORTEUR'!D33</f>
        <v>0</v>
      </c>
      <c r="E28" s="81"/>
      <c r="F28" s="97"/>
      <c r="G28" s="97"/>
      <c r="H28" s="97"/>
      <c r="I28" s="97"/>
      <c r="J28" s="97"/>
      <c r="K28" s="97"/>
      <c r="L28" s="97"/>
      <c r="M28" s="97" t="str">
        <f t="shared" si="5"/>
        <v/>
      </c>
      <c r="N28" s="79" t="str">
        <f t="shared" si="6"/>
        <v/>
      </c>
      <c r="R28" s="98"/>
    </row>
    <row r="29" spans="1:18" x14ac:dyDescent="0.35">
      <c r="A29" s="168" t="str">
        <f>IF(ISBLANK('[2]Saisie investissements'!B11),"",'[2]Saisie investissements'!B11)</f>
        <v/>
      </c>
      <c r="B29" s="169"/>
      <c r="C29" s="170"/>
      <c r="D29" s="80">
        <f>'[2]Cpt Emplois Ressources PORTEUR'!D34</f>
        <v>0</v>
      </c>
      <c r="E29" s="81"/>
      <c r="F29" s="97"/>
      <c r="G29" s="97"/>
      <c r="H29" s="97"/>
      <c r="I29" s="97"/>
      <c r="J29" s="97"/>
      <c r="K29" s="97"/>
      <c r="L29" s="97"/>
      <c r="M29" s="97" t="str">
        <f t="shared" si="5"/>
        <v/>
      </c>
      <c r="N29" s="79" t="str">
        <f t="shared" si="6"/>
        <v/>
      </c>
      <c r="R29" s="98"/>
    </row>
    <row r="30" spans="1:18" x14ac:dyDescent="0.35">
      <c r="A30" s="168" t="str">
        <f>IF(ISBLANK('[2]Saisie investissements'!B12),"",'[2]Saisie investissements'!B12)</f>
        <v/>
      </c>
      <c r="B30" s="169"/>
      <c r="C30" s="170"/>
      <c r="D30" s="80">
        <f>'[2]Cpt Emplois Ressources PORTEUR'!D35</f>
        <v>0</v>
      </c>
      <c r="E30" s="81"/>
      <c r="F30" s="97"/>
      <c r="G30" s="97"/>
      <c r="H30" s="97"/>
      <c r="I30" s="97"/>
      <c r="J30" s="97"/>
      <c r="K30" s="97"/>
      <c r="L30" s="97"/>
      <c r="M30" s="97" t="str">
        <f t="shared" si="5"/>
        <v/>
      </c>
      <c r="N30" s="79" t="str">
        <f t="shared" si="6"/>
        <v/>
      </c>
      <c r="R30" s="98"/>
    </row>
    <row r="31" spans="1:18" x14ac:dyDescent="0.35">
      <c r="A31" s="168" t="str">
        <f>IF(ISBLANK('[2]Saisie investissements'!B13),"",'[2]Saisie investissements'!B13)</f>
        <v/>
      </c>
      <c r="B31" s="169"/>
      <c r="C31" s="170"/>
      <c r="D31" s="80">
        <f>'[2]Cpt Emplois Ressources PORTEUR'!D36</f>
        <v>0</v>
      </c>
      <c r="E31" s="81"/>
      <c r="F31" s="97"/>
      <c r="G31" s="97"/>
      <c r="H31" s="97"/>
      <c r="I31" s="97"/>
      <c r="J31" s="97"/>
      <c r="K31" s="97"/>
      <c r="L31" s="97"/>
      <c r="M31" s="97" t="str">
        <f t="shared" si="5"/>
        <v/>
      </c>
      <c r="N31" s="79" t="str">
        <f t="shared" si="6"/>
        <v/>
      </c>
      <c r="R31" s="98"/>
    </row>
    <row r="32" spans="1:18" x14ac:dyDescent="0.35">
      <c r="A32" s="168" t="str">
        <f>IF(ISBLANK('[2]Saisie investissements'!B14),"",'[2]Saisie investissements'!B14)</f>
        <v/>
      </c>
      <c r="B32" s="169"/>
      <c r="C32" s="170"/>
      <c r="D32" s="80">
        <f>'[2]Cpt Emplois Ressources PORTEUR'!D37</f>
        <v>0</v>
      </c>
      <c r="E32" s="81"/>
      <c r="F32" s="97"/>
      <c r="G32" s="97"/>
      <c r="H32" s="97"/>
      <c r="I32" s="97"/>
      <c r="J32" s="97"/>
      <c r="K32" s="97"/>
      <c r="L32" s="97"/>
      <c r="M32" s="97" t="str">
        <f t="shared" si="5"/>
        <v/>
      </c>
      <c r="N32" s="79" t="str">
        <f t="shared" si="6"/>
        <v/>
      </c>
      <c r="R32" s="98"/>
    </row>
    <row r="33" spans="1:18" ht="15" thickBot="1" x14ac:dyDescent="0.4">
      <c r="A33" s="168" t="str">
        <f>IF(ISBLANK('[2]Saisie investissements'!B15),"",'[2]Saisie investissements'!B15)</f>
        <v/>
      </c>
      <c r="B33" s="169"/>
      <c r="C33" s="170"/>
      <c r="D33" s="80">
        <f>'[2]Cpt Emplois Ressources PORTEUR'!D38</f>
        <v>0</v>
      </c>
      <c r="E33" s="81"/>
      <c r="F33" s="97"/>
      <c r="G33" s="97"/>
      <c r="H33" s="97"/>
      <c r="I33" s="97"/>
      <c r="J33" s="97"/>
      <c r="K33" s="97"/>
      <c r="L33" s="97"/>
      <c r="M33" s="97" t="str">
        <f t="shared" si="5"/>
        <v/>
      </c>
      <c r="N33" s="79" t="str">
        <f t="shared" si="6"/>
        <v/>
      </c>
      <c r="R33" s="98"/>
    </row>
    <row r="34" spans="1:18" ht="18" customHeight="1" thickBot="1" x14ac:dyDescent="0.4">
      <c r="A34" s="194" t="s">
        <v>359</v>
      </c>
      <c r="B34" s="195"/>
      <c r="C34" s="195"/>
      <c r="D34" s="89">
        <f t="shared" ref="D34:L34" si="7">SUM(D20:D33)</f>
        <v>0</v>
      </c>
      <c r="E34" s="89">
        <f t="shared" si="7"/>
        <v>40000</v>
      </c>
      <c r="F34" s="90">
        <f t="shared" si="7"/>
        <v>0</v>
      </c>
      <c r="G34" s="91">
        <f t="shared" si="7"/>
        <v>0</v>
      </c>
      <c r="H34" s="92">
        <f t="shared" si="7"/>
        <v>0</v>
      </c>
      <c r="I34" s="92">
        <f t="shared" si="7"/>
        <v>0</v>
      </c>
      <c r="J34" s="92">
        <f t="shared" si="7"/>
        <v>0</v>
      </c>
      <c r="K34" s="90">
        <f t="shared" si="7"/>
        <v>0</v>
      </c>
      <c r="L34" s="90">
        <f t="shared" si="7"/>
        <v>0</v>
      </c>
      <c r="M34" s="93">
        <f t="shared" si="5"/>
        <v>40000</v>
      </c>
      <c r="N34" s="79" t="str">
        <f>IF(E34=SUM(F20:L33),"ok","erreur")</f>
        <v>erreur</v>
      </c>
      <c r="P34" s="72"/>
    </row>
    <row r="35" spans="1:18" ht="14.5" customHeight="1" x14ac:dyDescent="0.35">
      <c r="A35" s="211" t="s">
        <v>360</v>
      </c>
      <c r="B35" s="196"/>
      <c r="C35" s="196"/>
      <c r="D35" s="99"/>
      <c r="E35" s="11"/>
      <c r="F35" s="11"/>
    </row>
    <row r="36" spans="1:18" ht="18" customHeight="1" x14ac:dyDescent="0.35">
      <c r="A36" s="212"/>
      <c r="B36" s="212"/>
      <c r="C36" s="212"/>
      <c r="D36" s="213"/>
      <c r="E36" s="213"/>
      <c r="F36" s="214"/>
      <c r="G36" s="214"/>
      <c r="H36" s="214"/>
      <c r="I36" s="214"/>
      <c r="J36" s="214"/>
      <c r="K36" s="214"/>
      <c r="L36" s="214"/>
      <c r="M36" s="214"/>
      <c r="N36" s="79"/>
      <c r="P36" s="215"/>
    </row>
    <row r="37" spans="1:18" ht="15" thickBot="1" x14ac:dyDescent="0.4">
      <c r="A37" s="11"/>
      <c r="B37" s="11"/>
      <c r="C37" s="11"/>
      <c r="D37" s="11"/>
      <c r="E37" s="11"/>
      <c r="F37" s="11"/>
      <c r="G37" s="24"/>
      <c r="H37" s="24"/>
      <c r="I37" s="24"/>
      <c r="J37" s="24"/>
      <c r="K37" s="24"/>
      <c r="L37" s="24"/>
      <c r="M37" s="24"/>
      <c r="N37" s="24"/>
    </row>
    <row r="38" spans="1:18" ht="19" thickBot="1" x14ac:dyDescent="0.4">
      <c r="A38" s="100" t="s">
        <v>361</v>
      </c>
      <c r="B38" s="101"/>
      <c r="C38" s="102"/>
      <c r="D38" s="102"/>
      <c r="E38" s="11"/>
      <c r="F38" s="11"/>
    </row>
    <row r="39" spans="1:18" x14ac:dyDescent="0.35">
      <c r="A39" s="103" t="s">
        <v>362</v>
      </c>
      <c r="B39" s="104"/>
      <c r="C39" s="105" t="s">
        <v>363</v>
      </c>
      <c r="D39" s="105" t="s">
        <v>364</v>
      </c>
      <c r="E39" s="11"/>
      <c r="F39" s="106"/>
      <c r="G39" s="107"/>
      <c r="H39" s="107"/>
      <c r="I39" s="107"/>
      <c r="J39" s="107"/>
      <c r="K39" s="107"/>
      <c r="L39" s="107"/>
      <c r="M39" s="108"/>
    </row>
    <row r="40" spans="1:18" ht="15" thickBot="1" x14ac:dyDescent="0.4">
      <c r="A40" s="109" t="s">
        <v>365</v>
      </c>
      <c r="B40" s="110"/>
      <c r="C40" s="111"/>
      <c r="D40" s="111"/>
      <c r="E40" s="112"/>
      <c r="F40" s="113" t="s">
        <v>366</v>
      </c>
      <c r="G40" s="114" cm="1">
        <f t="array" ref="G40:I40">'[2]Identif. projet &amp; instructions'!$D$8:$F$8</f>
        <v>0</v>
      </c>
      <c r="H40">
        <v>0</v>
      </c>
      <c r="I40">
        <v>0</v>
      </c>
      <c r="N40" s="115"/>
    </row>
    <row r="41" spans="1:18" ht="15" thickBot="1" x14ac:dyDescent="0.4">
      <c r="A41" s="109" t="s">
        <v>367</v>
      </c>
      <c r="B41" s="110"/>
      <c r="C41" s="111"/>
      <c r="D41" s="111"/>
      <c r="E41" s="11"/>
      <c r="F41" s="116" t="s">
        <v>368</v>
      </c>
      <c r="G41" s="117"/>
      <c r="H41" s="117"/>
      <c r="I41" s="117"/>
      <c r="L41" s="118" t="e">
        <f>E34+E15</f>
        <v>#REF!</v>
      </c>
      <c r="M41" s="119"/>
    </row>
    <row r="42" spans="1:18" ht="15" customHeight="1" x14ac:dyDescent="0.35">
      <c r="A42" s="109" t="s">
        <v>369</v>
      </c>
      <c r="B42" s="110"/>
      <c r="C42" s="111"/>
      <c r="D42" s="111"/>
      <c r="E42" s="11"/>
      <c r="F42" s="120" t="e">
        <f>IF(L41&lt;'[2]Cpt Emplois Ressources PORTEUR'!L47,"Certaines dépenses n'ont pas été retenues par le CCCA-BTP ( se référer aux onglets de saisie pour le détail), soit :","")</f>
        <v>#REF!</v>
      </c>
      <c r="G42" s="117"/>
      <c r="H42" s="117"/>
      <c r="I42" s="117"/>
      <c r="L42" s="121"/>
      <c r="M42" s="122" t="e">
        <f>IF(L41&lt;'[2]Cpt Emplois Ressources PORTEUR'!L47,'[2]Cpt Emplois Ressources PORTEUR'!$L$47-$L$41,"")</f>
        <v>#REF!</v>
      </c>
    </row>
    <row r="43" spans="1:18" ht="15" thickBot="1" x14ac:dyDescent="0.4">
      <c r="A43" s="109" t="s">
        <v>370</v>
      </c>
      <c r="B43" s="110"/>
      <c r="C43" s="111"/>
      <c r="D43" s="111"/>
      <c r="E43" s="11"/>
      <c r="F43" s="123"/>
      <c r="G43" s="117"/>
      <c r="H43" s="117"/>
      <c r="I43" s="117"/>
      <c r="J43" s="117"/>
      <c r="K43" s="117"/>
      <c r="L43" s="117"/>
      <c r="M43" s="119"/>
    </row>
    <row r="44" spans="1:18" ht="15" thickBot="1" x14ac:dyDescent="0.4">
      <c r="A44" s="109" t="s">
        <v>371</v>
      </c>
      <c r="B44" s="110"/>
      <c r="C44" s="111"/>
      <c r="D44" s="111"/>
      <c r="E44" s="11"/>
      <c r="F44" s="124" t="s">
        <v>372</v>
      </c>
      <c r="G44" s="125"/>
      <c r="H44" s="125"/>
      <c r="I44" s="125"/>
      <c r="J44" s="125"/>
      <c r="K44" s="126"/>
      <c r="L44" s="127" t="e">
        <f>E34/L41</f>
        <v>#REF!</v>
      </c>
      <c r="M44" s="128" t="s">
        <v>373</v>
      </c>
    </row>
    <row r="45" spans="1:18" ht="15.5" x14ac:dyDescent="0.35">
      <c r="A45" s="129" t="s">
        <v>374</v>
      </c>
      <c r="B45" s="110"/>
      <c r="C45" s="130">
        <f>'[2]Identif. projet &amp; instructions'!$D$5</f>
        <v>0</v>
      </c>
      <c r="D45" s="130">
        <f>L51</f>
        <v>0</v>
      </c>
      <c r="E45" s="11"/>
      <c r="F45" s="120" t="str">
        <f>IF(E34&lt;'[2]Cpt Emplois Ressources PORTEUR'!E40,"Certaines dépenses d'investissement n'ont pas été retenues. Se reporter à l'onglet 'investissements' pour plus de détails","")</f>
        <v/>
      </c>
      <c r="G45" s="117"/>
      <c r="H45" s="117"/>
      <c r="I45" s="131"/>
      <c r="J45" s="117"/>
      <c r="K45" s="117"/>
      <c r="L45" s="117"/>
      <c r="M45" s="132"/>
    </row>
    <row r="46" spans="1:18" x14ac:dyDescent="0.35">
      <c r="A46" s="109" t="s">
        <v>375</v>
      </c>
      <c r="B46" s="110"/>
      <c r="C46" s="111">
        <v>0</v>
      </c>
      <c r="D46" s="111">
        <v>0</v>
      </c>
      <c r="E46" s="133"/>
      <c r="F46" s="134"/>
      <c r="G46" s="117"/>
      <c r="H46" s="117"/>
      <c r="I46" s="117"/>
      <c r="J46" s="117"/>
      <c r="K46" s="117"/>
      <c r="L46" s="117"/>
      <c r="M46" s="132"/>
    </row>
    <row r="47" spans="1:18" ht="15" thickBot="1" x14ac:dyDescent="0.4">
      <c r="A47" s="109"/>
      <c r="B47" s="191"/>
      <c r="C47" s="111"/>
      <c r="D47" s="111"/>
      <c r="E47" s="11"/>
      <c r="F47" s="135" t="s">
        <v>376</v>
      </c>
      <c r="G47" s="24"/>
      <c r="H47" s="24"/>
      <c r="I47" s="117"/>
      <c r="J47" s="117"/>
      <c r="K47" s="117"/>
      <c r="L47" s="117"/>
      <c r="M47" s="132"/>
    </row>
    <row r="48" spans="1:18" ht="15" thickBot="1" x14ac:dyDescent="0.4">
      <c r="A48" s="109"/>
      <c r="B48" s="191"/>
      <c r="C48" s="111"/>
      <c r="D48" s="111"/>
      <c r="E48" s="112"/>
      <c r="F48" s="136"/>
      <c r="G48" s="137"/>
      <c r="H48" s="138"/>
      <c r="I48" s="118" t="e">
        <f>E13+#REF!</f>
        <v>#REF!</v>
      </c>
      <c r="K48" s="139" t="s">
        <v>377</v>
      </c>
      <c r="L48" s="140" t="e">
        <f>I48/L41</f>
        <v>#REF!</v>
      </c>
      <c r="M48" s="128" t="s">
        <v>373</v>
      </c>
    </row>
    <row r="49" spans="1:14" x14ac:dyDescent="0.35">
      <c r="A49" s="109"/>
      <c r="B49" s="191"/>
      <c r="C49" s="111"/>
      <c r="D49" s="111"/>
      <c r="E49" s="112"/>
      <c r="F49" s="120" t="e">
        <f>IF(I48&lt;'[2]Cpt Emplois Ressources PORTEUR'!I53,"Certaines dépenses de sous traitance n'ont pas été retenues. Se reporter aux onglets de saisie pour plus de détails","")</f>
        <v>#REF!</v>
      </c>
      <c r="G49" s="117"/>
      <c r="H49" s="117"/>
      <c r="I49" s="117"/>
      <c r="J49" s="117"/>
      <c r="K49" s="117"/>
      <c r="L49" s="24"/>
      <c r="M49" s="132"/>
    </row>
    <row r="50" spans="1:14" ht="15" thickBot="1" x14ac:dyDescent="0.4">
      <c r="A50" s="109"/>
      <c r="B50" s="191"/>
      <c r="C50" s="111"/>
      <c r="D50" s="111"/>
      <c r="E50" s="112"/>
      <c r="F50" s="11"/>
      <c r="G50" s="11"/>
      <c r="H50" s="11"/>
      <c r="M50" s="57"/>
    </row>
    <row r="51" spans="1:14" ht="15" thickBot="1" x14ac:dyDescent="0.4">
      <c r="A51" s="109"/>
      <c r="B51" s="191"/>
      <c r="C51" s="141"/>
      <c r="D51" s="141"/>
      <c r="E51" s="142"/>
      <c r="F51" s="143" t="s">
        <v>378</v>
      </c>
      <c r="G51" s="11"/>
      <c r="H51" s="11"/>
      <c r="I51" s="144" t="str">
        <f>'[2]Identif. projet &amp; instructions'!$F$5</f>
        <v/>
      </c>
      <c r="J51" s="145" t="s">
        <v>379</v>
      </c>
      <c r="M51" s="146"/>
      <c r="N51" s="115"/>
    </row>
    <row r="52" spans="1:14" ht="15" customHeight="1" thickBot="1" x14ac:dyDescent="0.4">
      <c r="A52" s="147" t="s">
        <v>380</v>
      </c>
      <c r="B52" s="148"/>
      <c r="C52" s="149">
        <f>C54-SUM(C40:C51,C53)</f>
        <v>0</v>
      </c>
      <c r="D52" s="149" t="e">
        <f>D54-SUM(D40:D51,D53)</f>
        <v>#REF!</v>
      </c>
      <c r="E52" s="11"/>
      <c r="F52" s="150"/>
      <c r="G52" s="151"/>
      <c r="H52" s="151"/>
      <c r="I52" s="151"/>
      <c r="J52" s="151"/>
      <c r="M52" s="152"/>
      <c r="N52" s="115"/>
    </row>
    <row r="53" spans="1:14" ht="15" thickBot="1" x14ac:dyDescent="0.4">
      <c r="A53" s="153" t="s">
        <v>381</v>
      </c>
      <c r="B53" s="154"/>
      <c r="C53" s="149"/>
      <c r="D53" s="149"/>
      <c r="F53" s="155" t="s">
        <v>382</v>
      </c>
      <c r="M53" s="57"/>
    </row>
    <row r="54" spans="1:14" ht="15" thickBot="1" x14ac:dyDescent="0.4">
      <c r="A54" s="192" t="s">
        <v>81</v>
      </c>
      <c r="B54" s="193"/>
      <c r="C54" s="156">
        <f>'[2]Identif. projet &amp; instructions'!$D$4</f>
        <v>0</v>
      </c>
      <c r="D54" s="156" t="e">
        <f>L41</f>
        <v>#REF!</v>
      </c>
      <c r="E54" s="133"/>
      <c r="F54" s="115"/>
      <c r="M54" s="57"/>
    </row>
    <row r="55" spans="1:14" ht="15" thickBot="1" x14ac:dyDescent="0.4">
      <c r="F55" s="115"/>
      <c r="H55" s="157" t="s">
        <v>383</v>
      </c>
      <c r="I55" s="158" t="e">
        <f>L41*I51</f>
        <v>#REF!</v>
      </c>
      <c r="J55" s="157" t="e">
        <f>IF(I55&gt;C50,"plafonné à ","soit")</f>
        <v>#REF!</v>
      </c>
      <c r="K55" s="159" t="e">
        <f>IF(I55&gt;C45,C45,I55)</f>
        <v>#REF!</v>
      </c>
      <c r="M55" s="57"/>
    </row>
    <row r="56" spans="1:14" ht="15" thickBot="1" x14ac:dyDescent="0.4">
      <c r="F56" s="160"/>
      <c r="G56" s="161"/>
      <c r="H56" s="161"/>
      <c r="I56" s="161"/>
      <c r="J56" s="161"/>
      <c r="K56" s="161"/>
      <c r="L56" s="161"/>
      <c r="M56" s="162"/>
    </row>
  </sheetData>
  <mergeCells count="11">
    <mergeCell ref="B1:N1"/>
    <mergeCell ref="A20:C20"/>
    <mergeCell ref="A21:C21"/>
    <mergeCell ref="A22:C22"/>
    <mergeCell ref="A9:C9"/>
    <mergeCell ref="A10:C10"/>
    <mergeCell ref="A11:C11"/>
    <mergeCell ref="A12:C12"/>
    <mergeCell ref="A13:C13"/>
    <mergeCell ref="A15:C15"/>
    <mergeCell ref="A14:C14"/>
  </mergeCells>
  <phoneticPr fontId="48" type="noConversion"/>
  <pageMargins left="0.7" right="0.39" top="0.17" bottom="0.17" header="0.3" footer="0.3"/>
  <pageSetup paperSize="9" scale="35"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DB8D4-E849-4412-9370-77290B829635}">
  <sheetPr>
    <pageSetUpPr fitToPage="1"/>
  </sheetPr>
  <dimension ref="A1:V217"/>
  <sheetViews>
    <sheetView zoomScale="60" zoomScaleNormal="60" workbookViewId="0">
      <selection activeCell="C3" sqref="C3"/>
    </sheetView>
  </sheetViews>
  <sheetFormatPr baseColWidth="10" defaultColWidth="10.81640625" defaultRowHeight="13" x14ac:dyDescent="0.3"/>
  <cols>
    <col min="1" max="1" width="6.1796875" style="2" customWidth="1"/>
    <col min="2" max="2" width="53.81640625" style="2" customWidth="1"/>
    <col min="3" max="3" width="44.26953125" style="2" customWidth="1"/>
    <col min="4" max="4" width="28.54296875" style="7" customWidth="1"/>
    <col min="5" max="5" width="17.453125" style="2" customWidth="1"/>
    <col min="6" max="6" width="20.453125" style="2" customWidth="1"/>
    <col min="7" max="13" width="15" style="2" customWidth="1"/>
    <col min="14" max="14" width="21.453125" style="2" customWidth="1"/>
    <col min="15" max="18" width="10.81640625" style="2"/>
    <col min="19" max="19" width="10.81640625" style="2" customWidth="1"/>
    <col min="20" max="20" width="35.1796875" style="2" customWidth="1"/>
    <col min="21" max="16384" width="10.81640625" style="2"/>
  </cols>
  <sheetData>
    <row r="1" spans="1:14" ht="13.5" thickBot="1" x14ac:dyDescent="0.35">
      <c r="A1" s="62">
        <f>N75</f>
        <v>0</v>
      </c>
    </row>
    <row r="2" spans="1:14" s="22" customFormat="1" ht="17.25" customHeight="1" x14ac:dyDescent="0.3">
      <c r="B2" s="29" t="s">
        <v>26</v>
      </c>
      <c r="C2" s="333" t="s">
        <v>27</v>
      </c>
    </row>
    <row r="3" spans="1:14" s="22" customFormat="1" ht="17.25" customHeight="1" x14ac:dyDescent="0.3">
      <c r="B3" s="30" t="s">
        <v>28</v>
      </c>
      <c r="C3" s="334"/>
    </row>
    <row r="4" spans="1:14" s="22" customFormat="1" ht="17.25" customHeight="1" x14ac:dyDescent="0.3">
      <c r="B4" s="30" t="s">
        <v>29</v>
      </c>
      <c r="C4" s="334"/>
    </row>
    <row r="5" spans="1:14" s="22" customFormat="1" ht="17.25" customHeight="1" x14ac:dyDescent="0.3">
      <c r="B5" s="30" t="s">
        <v>30</v>
      </c>
      <c r="C5" s="334"/>
    </row>
    <row r="6" spans="1:14" s="22" customFormat="1" ht="17.25" customHeight="1" x14ac:dyDescent="0.3">
      <c r="B6" s="30" t="s">
        <v>31</v>
      </c>
      <c r="C6" s="335"/>
    </row>
    <row r="7" spans="1:14" s="22" customFormat="1" ht="17.25" customHeight="1" x14ac:dyDescent="0.3">
      <c r="B7" s="30" t="s">
        <v>32</v>
      </c>
      <c r="C7" s="336"/>
      <c r="E7" s="3"/>
      <c r="F7" s="3"/>
      <c r="G7" s="3"/>
      <c r="H7" s="3"/>
      <c r="I7" s="3"/>
      <c r="J7" s="3"/>
      <c r="K7" s="3"/>
      <c r="L7" s="3"/>
      <c r="M7" s="3"/>
      <c r="N7" s="3"/>
    </row>
    <row r="8" spans="1:14" s="22" customFormat="1" ht="17.25" customHeight="1" x14ac:dyDescent="0.3">
      <c r="B8" s="30" t="s">
        <v>33</v>
      </c>
      <c r="C8" s="337"/>
      <c r="E8" s="3"/>
      <c r="F8" s="3"/>
      <c r="G8" s="3"/>
      <c r="H8" s="3"/>
      <c r="I8" s="3"/>
      <c r="J8" s="3"/>
      <c r="K8" s="3"/>
      <c r="L8" s="3"/>
      <c r="M8" s="3"/>
      <c r="N8" s="3"/>
    </row>
    <row r="9" spans="1:14" s="22" customFormat="1" ht="17.25" customHeight="1" x14ac:dyDescent="0.3">
      <c r="B9" s="30" t="s">
        <v>34</v>
      </c>
      <c r="C9" s="337"/>
      <c r="E9" s="3"/>
      <c r="F9" s="3"/>
      <c r="G9" s="3"/>
      <c r="H9" s="3"/>
      <c r="I9" s="3"/>
      <c r="J9" s="3"/>
      <c r="K9" s="3"/>
      <c r="L9" s="3"/>
      <c r="M9" s="3"/>
      <c r="N9" s="3"/>
    </row>
    <row r="10" spans="1:14" s="22" customFormat="1" ht="17.25" customHeight="1" thickBot="1" x14ac:dyDescent="0.35">
      <c r="B10" s="31" t="s">
        <v>35</v>
      </c>
      <c r="C10" s="338"/>
      <c r="F10" s="405" t="s">
        <v>36</v>
      </c>
      <c r="G10" s="405"/>
      <c r="H10" s="405"/>
      <c r="I10" s="405"/>
    </row>
    <row r="11" spans="1:14" x14ac:dyDescent="0.3">
      <c r="B11" s="19"/>
      <c r="C11" s="18"/>
      <c r="D11" s="2"/>
    </row>
    <row r="12" spans="1:14" ht="28.5" customHeight="1" x14ac:dyDescent="0.3">
      <c r="B12" s="407" t="str">
        <f>"BUDGET PROJET : "&amp;'1. Budget détaillé '!C6</f>
        <v xml:space="preserve">BUDGET PROJET : </v>
      </c>
      <c r="C12" s="407"/>
      <c r="D12" s="407"/>
      <c r="E12" s="407"/>
      <c r="F12" s="407"/>
      <c r="G12" s="407"/>
      <c r="H12" s="407"/>
      <c r="I12" s="407"/>
      <c r="J12" s="407"/>
      <c r="K12" s="407"/>
      <c r="L12" s="407"/>
      <c r="M12" s="407"/>
      <c r="N12" s="407"/>
    </row>
    <row r="13" spans="1:14" ht="28.5" customHeight="1" x14ac:dyDescent="0.3">
      <c r="B13" s="418" t="s">
        <v>37</v>
      </c>
      <c r="C13" s="418"/>
      <c r="D13" s="52"/>
      <c r="E13" s="52"/>
      <c r="F13" s="52"/>
      <c r="G13" s="52"/>
      <c r="H13" s="52"/>
      <c r="I13" s="52"/>
      <c r="J13" s="52"/>
      <c r="K13" s="52"/>
      <c r="L13" s="52"/>
      <c r="M13" s="52"/>
      <c r="N13" s="52"/>
    </row>
    <row r="14" spans="1:14" ht="30.65" customHeight="1" x14ac:dyDescent="0.3">
      <c r="B14" s="3"/>
      <c r="C14" s="3"/>
      <c r="D14" s="6"/>
    </row>
    <row r="15" spans="1:14" ht="41.25" customHeight="1" x14ac:dyDescent="0.3">
      <c r="B15" s="408" t="s">
        <v>38</v>
      </c>
      <c r="C15" s="37" t="s">
        <v>39</v>
      </c>
      <c r="D15" s="37" t="s">
        <v>40</v>
      </c>
      <c r="E15" s="38" t="s">
        <v>41</v>
      </c>
      <c r="F15" s="38" t="s">
        <v>42</v>
      </c>
      <c r="G15" s="37" t="s">
        <v>43</v>
      </c>
      <c r="H15" s="38" t="s">
        <v>44</v>
      </c>
      <c r="I15" s="37" t="s">
        <v>43</v>
      </c>
      <c r="J15" s="38" t="s">
        <v>45</v>
      </c>
      <c r="K15" s="37" t="s">
        <v>43</v>
      </c>
      <c r="L15" s="38" t="s">
        <v>46</v>
      </c>
      <c r="M15" s="37" t="s">
        <v>43</v>
      </c>
      <c r="N15" s="39" t="s">
        <v>47</v>
      </c>
    </row>
    <row r="16" spans="1:14" ht="12.65" customHeight="1" x14ac:dyDescent="0.3">
      <c r="B16" s="408"/>
      <c r="C16" s="36" t="s">
        <v>48</v>
      </c>
      <c r="D16" s="34"/>
      <c r="E16" s="35"/>
      <c r="F16" s="35"/>
      <c r="G16" s="40"/>
      <c r="H16" s="35"/>
      <c r="I16" s="40"/>
      <c r="J16" s="35"/>
      <c r="K16" s="40"/>
      <c r="L16" s="35"/>
      <c r="M16" s="40"/>
      <c r="N16" s="41"/>
    </row>
    <row r="17" spans="2:14" ht="12.65" customHeight="1" x14ac:dyDescent="0.3">
      <c r="B17" s="408"/>
      <c r="C17" s="326"/>
      <c r="D17" s="326"/>
      <c r="E17" s="327">
        <v>0</v>
      </c>
      <c r="F17" s="42">
        <f t="shared" ref="F17:F51" si="0">E17*G17</f>
        <v>0</v>
      </c>
      <c r="G17" s="328">
        <v>0</v>
      </c>
      <c r="H17" s="42">
        <f t="shared" ref="H17:H51" si="1">E17*I17</f>
        <v>0</v>
      </c>
      <c r="I17" s="328">
        <v>0</v>
      </c>
      <c r="J17" s="42">
        <f t="shared" ref="J17:J51" si="2">E17*K17</f>
        <v>0</v>
      </c>
      <c r="K17" s="328">
        <v>0</v>
      </c>
      <c r="L17" s="42">
        <f t="shared" ref="L17:L51" si="3">E17*M17</f>
        <v>0</v>
      </c>
      <c r="M17" s="328">
        <v>0</v>
      </c>
      <c r="N17" s="43">
        <f t="shared" ref="N17:N51" si="4">F17+H17+J17+L17</f>
        <v>0</v>
      </c>
    </row>
    <row r="18" spans="2:14" ht="12.65" customHeight="1" x14ac:dyDescent="0.3">
      <c r="B18" s="408"/>
      <c r="C18" s="326"/>
      <c r="D18" s="326"/>
      <c r="E18" s="327">
        <v>0</v>
      </c>
      <c r="F18" s="42">
        <f t="shared" si="0"/>
        <v>0</v>
      </c>
      <c r="G18" s="328">
        <v>0</v>
      </c>
      <c r="H18" s="42">
        <f t="shared" si="1"/>
        <v>0</v>
      </c>
      <c r="I18" s="328">
        <v>0</v>
      </c>
      <c r="J18" s="42">
        <f t="shared" si="2"/>
        <v>0</v>
      </c>
      <c r="K18" s="328">
        <v>0</v>
      </c>
      <c r="L18" s="42">
        <f t="shared" si="3"/>
        <v>0</v>
      </c>
      <c r="M18" s="328">
        <v>0</v>
      </c>
      <c r="N18" s="43">
        <f t="shared" si="4"/>
        <v>0</v>
      </c>
    </row>
    <row r="19" spans="2:14" ht="14.5" customHeight="1" x14ac:dyDescent="0.3">
      <c r="B19" s="408"/>
      <c r="C19" s="326"/>
      <c r="D19" s="326"/>
      <c r="E19" s="327">
        <v>0</v>
      </c>
      <c r="F19" s="42">
        <f t="shared" si="0"/>
        <v>0</v>
      </c>
      <c r="G19" s="328">
        <v>0</v>
      </c>
      <c r="H19" s="42">
        <f t="shared" si="1"/>
        <v>0</v>
      </c>
      <c r="I19" s="328">
        <v>0</v>
      </c>
      <c r="J19" s="42">
        <f t="shared" si="2"/>
        <v>0</v>
      </c>
      <c r="K19" s="328">
        <v>0</v>
      </c>
      <c r="L19" s="42">
        <f t="shared" si="3"/>
        <v>0</v>
      </c>
      <c r="M19" s="328">
        <v>0</v>
      </c>
      <c r="N19" s="43">
        <f t="shared" si="4"/>
        <v>0</v>
      </c>
    </row>
    <row r="20" spans="2:14" ht="14.5" customHeight="1" x14ac:dyDescent="0.3">
      <c r="B20" s="408"/>
      <c r="C20" s="326"/>
      <c r="D20" s="326"/>
      <c r="E20" s="327">
        <v>0</v>
      </c>
      <c r="F20" s="42">
        <f t="shared" si="0"/>
        <v>0</v>
      </c>
      <c r="G20" s="328">
        <v>0</v>
      </c>
      <c r="H20" s="42">
        <f t="shared" si="1"/>
        <v>0</v>
      </c>
      <c r="I20" s="328">
        <v>0</v>
      </c>
      <c r="J20" s="42">
        <f t="shared" si="2"/>
        <v>0</v>
      </c>
      <c r="K20" s="328">
        <v>0</v>
      </c>
      <c r="L20" s="42">
        <f t="shared" si="3"/>
        <v>0</v>
      </c>
      <c r="M20" s="328">
        <v>0</v>
      </c>
      <c r="N20" s="43">
        <f t="shared" si="4"/>
        <v>0</v>
      </c>
    </row>
    <row r="21" spans="2:14" ht="14.5" customHeight="1" x14ac:dyDescent="0.3">
      <c r="B21" s="408"/>
      <c r="C21" s="326"/>
      <c r="D21" s="326"/>
      <c r="E21" s="327">
        <v>0</v>
      </c>
      <c r="F21" s="42">
        <f t="shared" si="0"/>
        <v>0</v>
      </c>
      <c r="G21" s="328">
        <v>0</v>
      </c>
      <c r="H21" s="42">
        <f t="shared" si="1"/>
        <v>0</v>
      </c>
      <c r="I21" s="328">
        <v>0</v>
      </c>
      <c r="J21" s="42">
        <f t="shared" si="2"/>
        <v>0</v>
      </c>
      <c r="K21" s="328">
        <v>0</v>
      </c>
      <c r="L21" s="42">
        <f t="shared" si="3"/>
        <v>0</v>
      </c>
      <c r="M21" s="328">
        <v>0</v>
      </c>
      <c r="N21" s="43">
        <f t="shared" si="4"/>
        <v>0</v>
      </c>
    </row>
    <row r="22" spans="2:14" ht="14.5" customHeight="1" x14ac:dyDescent="0.3">
      <c r="B22" s="408"/>
      <c r="C22" s="326"/>
      <c r="D22" s="326"/>
      <c r="E22" s="327">
        <v>0</v>
      </c>
      <c r="F22" s="42">
        <f t="shared" si="0"/>
        <v>0</v>
      </c>
      <c r="G22" s="328">
        <v>0</v>
      </c>
      <c r="H22" s="42">
        <f t="shared" si="1"/>
        <v>0</v>
      </c>
      <c r="I22" s="328">
        <v>0</v>
      </c>
      <c r="J22" s="42">
        <f t="shared" si="2"/>
        <v>0</v>
      </c>
      <c r="K22" s="328">
        <v>0</v>
      </c>
      <c r="L22" s="42">
        <f t="shared" si="3"/>
        <v>0</v>
      </c>
      <c r="M22" s="328">
        <v>0</v>
      </c>
      <c r="N22" s="43">
        <f t="shared" si="4"/>
        <v>0</v>
      </c>
    </row>
    <row r="23" spans="2:14" ht="14.5" customHeight="1" x14ac:dyDescent="0.3">
      <c r="B23" s="408"/>
      <c r="C23" s="326"/>
      <c r="D23" s="326"/>
      <c r="E23" s="327">
        <v>0</v>
      </c>
      <c r="F23" s="42">
        <f t="shared" si="0"/>
        <v>0</v>
      </c>
      <c r="G23" s="328">
        <v>0</v>
      </c>
      <c r="H23" s="42">
        <f t="shared" si="1"/>
        <v>0</v>
      </c>
      <c r="I23" s="328">
        <v>0</v>
      </c>
      <c r="J23" s="42">
        <f t="shared" si="2"/>
        <v>0</v>
      </c>
      <c r="K23" s="328">
        <v>0</v>
      </c>
      <c r="L23" s="42">
        <f t="shared" si="3"/>
        <v>0</v>
      </c>
      <c r="M23" s="328">
        <v>0</v>
      </c>
      <c r="N23" s="43">
        <f t="shared" si="4"/>
        <v>0</v>
      </c>
    </row>
    <row r="24" spans="2:14" ht="14.5" customHeight="1" x14ac:dyDescent="0.3">
      <c r="B24" s="408"/>
      <c r="C24" s="326"/>
      <c r="D24" s="326"/>
      <c r="E24" s="327">
        <v>0</v>
      </c>
      <c r="F24" s="42">
        <f t="shared" si="0"/>
        <v>0</v>
      </c>
      <c r="G24" s="328">
        <v>0</v>
      </c>
      <c r="H24" s="42">
        <f t="shared" si="1"/>
        <v>0</v>
      </c>
      <c r="I24" s="328">
        <v>0</v>
      </c>
      <c r="J24" s="42">
        <f t="shared" si="2"/>
        <v>0</v>
      </c>
      <c r="K24" s="328">
        <v>0</v>
      </c>
      <c r="L24" s="42">
        <f t="shared" si="3"/>
        <v>0</v>
      </c>
      <c r="M24" s="328">
        <v>0</v>
      </c>
      <c r="N24" s="43">
        <f t="shared" si="4"/>
        <v>0</v>
      </c>
    </row>
    <row r="25" spans="2:14" ht="14.5" customHeight="1" x14ac:dyDescent="0.3">
      <c r="B25" s="408"/>
      <c r="C25" s="326"/>
      <c r="D25" s="326"/>
      <c r="E25" s="327">
        <v>0</v>
      </c>
      <c r="F25" s="42">
        <f t="shared" si="0"/>
        <v>0</v>
      </c>
      <c r="G25" s="328">
        <v>0</v>
      </c>
      <c r="H25" s="42">
        <f t="shared" si="1"/>
        <v>0</v>
      </c>
      <c r="I25" s="328">
        <v>0</v>
      </c>
      <c r="J25" s="42">
        <f t="shared" si="2"/>
        <v>0</v>
      </c>
      <c r="K25" s="328">
        <v>0</v>
      </c>
      <c r="L25" s="42">
        <f t="shared" si="3"/>
        <v>0</v>
      </c>
      <c r="M25" s="328">
        <v>0</v>
      </c>
      <c r="N25" s="43">
        <f t="shared" si="4"/>
        <v>0</v>
      </c>
    </row>
    <row r="26" spans="2:14" ht="14.5" customHeight="1" x14ac:dyDescent="0.3">
      <c r="B26" s="408"/>
      <c r="C26" s="326"/>
      <c r="D26" s="326"/>
      <c r="E26" s="327">
        <v>0</v>
      </c>
      <c r="F26" s="42">
        <f t="shared" si="0"/>
        <v>0</v>
      </c>
      <c r="G26" s="328">
        <v>0</v>
      </c>
      <c r="H26" s="42">
        <f t="shared" si="1"/>
        <v>0</v>
      </c>
      <c r="I26" s="328">
        <v>0</v>
      </c>
      <c r="J26" s="42">
        <f t="shared" si="2"/>
        <v>0</v>
      </c>
      <c r="K26" s="328">
        <v>0</v>
      </c>
      <c r="L26" s="42">
        <f t="shared" si="3"/>
        <v>0</v>
      </c>
      <c r="M26" s="328">
        <v>0</v>
      </c>
      <c r="N26" s="43">
        <f t="shared" si="4"/>
        <v>0</v>
      </c>
    </row>
    <row r="27" spans="2:14" ht="14.5" customHeight="1" x14ac:dyDescent="0.3">
      <c r="B27" s="408"/>
      <c r="C27" s="326"/>
      <c r="D27" s="326"/>
      <c r="E27" s="327">
        <v>0</v>
      </c>
      <c r="F27" s="42">
        <f t="shared" si="0"/>
        <v>0</v>
      </c>
      <c r="G27" s="328">
        <v>0</v>
      </c>
      <c r="H27" s="42">
        <f t="shared" si="1"/>
        <v>0</v>
      </c>
      <c r="I27" s="328">
        <v>0</v>
      </c>
      <c r="J27" s="42">
        <f t="shared" si="2"/>
        <v>0</v>
      </c>
      <c r="K27" s="328">
        <v>0</v>
      </c>
      <c r="L27" s="42">
        <f t="shared" si="3"/>
        <v>0</v>
      </c>
      <c r="M27" s="328">
        <v>0</v>
      </c>
      <c r="N27" s="43">
        <f t="shared" si="4"/>
        <v>0</v>
      </c>
    </row>
    <row r="28" spans="2:14" ht="14.5" customHeight="1" x14ac:dyDescent="0.3">
      <c r="B28" s="408"/>
      <c r="C28" s="326"/>
      <c r="D28" s="326"/>
      <c r="E28" s="327">
        <v>0</v>
      </c>
      <c r="F28" s="42">
        <f t="shared" si="0"/>
        <v>0</v>
      </c>
      <c r="G28" s="328">
        <v>0</v>
      </c>
      <c r="H28" s="42">
        <f t="shared" si="1"/>
        <v>0</v>
      </c>
      <c r="I28" s="328">
        <v>0</v>
      </c>
      <c r="J28" s="42">
        <f t="shared" si="2"/>
        <v>0</v>
      </c>
      <c r="K28" s="328">
        <v>0</v>
      </c>
      <c r="L28" s="42">
        <f t="shared" si="3"/>
        <v>0</v>
      </c>
      <c r="M28" s="328">
        <v>0</v>
      </c>
      <c r="N28" s="43">
        <f t="shared" si="4"/>
        <v>0</v>
      </c>
    </row>
    <row r="29" spans="2:14" ht="14.5" customHeight="1" x14ac:dyDescent="0.3">
      <c r="B29" s="408"/>
      <c r="C29" s="326"/>
      <c r="D29" s="326"/>
      <c r="E29" s="327">
        <v>0</v>
      </c>
      <c r="F29" s="42">
        <f t="shared" si="0"/>
        <v>0</v>
      </c>
      <c r="G29" s="328">
        <v>0</v>
      </c>
      <c r="H29" s="42">
        <f t="shared" si="1"/>
        <v>0</v>
      </c>
      <c r="I29" s="328">
        <v>0</v>
      </c>
      <c r="J29" s="42">
        <f t="shared" si="2"/>
        <v>0</v>
      </c>
      <c r="K29" s="328">
        <v>0</v>
      </c>
      <c r="L29" s="42">
        <f t="shared" si="3"/>
        <v>0</v>
      </c>
      <c r="M29" s="328">
        <v>0</v>
      </c>
      <c r="N29" s="43">
        <f t="shared" si="4"/>
        <v>0</v>
      </c>
    </row>
    <row r="30" spans="2:14" ht="14.5" customHeight="1" x14ac:dyDescent="0.3">
      <c r="B30" s="408"/>
      <c r="C30" s="326"/>
      <c r="D30" s="326"/>
      <c r="E30" s="327">
        <v>0</v>
      </c>
      <c r="F30" s="42">
        <f t="shared" si="0"/>
        <v>0</v>
      </c>
      <c r="G30" s="328">
        <v>0</v>
      </c>
      <c r="H30" s="42">
        <f t="shared" si="1"/>
        <v>0</v>
      </c>
      <c r="I30" s="328">
        <v>0</v>
      </c>
      <c r="J30" s="42">
        <f t="shared" si="2"/>
        <v>0</v>
      </c>
      <c r="K30" s="328">
        <v>0</v>
      </c>
      <c r="L30" s="42">
        <f t="shared" si="3"/>
        <v>0</v>
      </c>
      <c r="M30" s="328">
        <v>0</v>
      </c>
      <c r="N30" s="43">
        <f t="shared" si="4"/>
        <v>0</v>
      </c>
    </row>
    <row r="31" spans="2:14" ht="14.5" customHeight="1" x14ac:dyDescent="0.3">
      <c r="B31" s="408"/>
      <c r="C31" s="326"/>
      <c r="D31" s="326"/>
      <c r="E31" s="327">
        <v>0</v>
      </c>
      <c r="F31" s="42">
        <f t="shared" si="0"/>
        <v>0</v>
      </c>
      <c r="G31" s="328">
        <v>0</v>
      </c>
      <c r="H31" s="42">
        <f t="shared" si="1"/>
        <v>0</v>
      </c>
      <c r="I31" s="328">
        <v>0</v>
      </c>
      <c r="J31" s="42">
        <f t="shared" si="2"/>
        <v>0</v>
      </c>
      <c r="K31" s="328">
        <v>0</v>
      </c>
      <c r="L31" s="42">
        <f t="shared" si="3"/>
        <v>0</v>
      </c>
      <c r="M31" s="328">
        <v>0</v>
      </c>
      <c r="N31" s="43">
        <f t="shared" si="4"/>
        <v>0</v>
      </c>
    </row>
    <row r="32" spans="2:14" ht="14.5" customHeight="1" x14ac:dyDescent="0.3">
      <c r="B32" s="408"/>
      <c r="C32" s="326"/>
      <c r="D32" s="326"/>
      <c r="E32" s="327">
        <v>0</v>
      </c>
      <c r="F32" s="42">
        <f t="shared" si="0"/>
        <v>0</v>
      </c>
      <c r="G32" s="328">
        <v>0</v>
      </c>
      <c r="H32" s="42">
        <f t="shared" si="1"/>
        <v>0</v>
      </c>
      <c r="I32" s="328">
        <v>0</v>
      </c>
      <c r="J32" s="42">
        <f t="shared" si="2"/>
        <v>0</v>
      </c>
      <c r="K32" s="328">
        <v>0</v>
      </c>
      <c r="L32" s="42">
        <f t="shared" si="3"/>
        <v>0</v>
      </c>
      <c r="M32" s="328">
        <v>0</v>
      </c>
      <c r="N32" s="43">
        <f t="shared" si="4"/>
        <v>0</v>
      </c>
    </row>
    <row r="33" spans="2:14" ht="14.5" customHeight="1" x14ac:dyDescent="0.3">
      <c r="B33" s="408"/>
      <c r="C33" s="326"/>
      <c r="D33" s="326"/>
      <c r="E33" s="327">
        <v>0</v>
      </c>
      <c r="F33" s="42">
        <f t="shared" si="0"/>
        <v>0</v>
      </c>
      <c r="G33" s="328">
        <v>0</v>
      </c>
      <c r="H33" s="42">
        <f t="shared" si="1"/>
        <v>0</v>
      </c>
      <c r="I33" s="328">
        <v>0</v>
      </c>
      <c r="J33" s="42">
        <f t="shared" si="2"/>
        <v>0</v>
      </c>
      <c r="K33" s="328">
        <v>0</v>
      </c>
      <c r="L33" s="42">
        <f t="shared" si="3"/>
        <v>0</v>
      </c>
      <c r="M33" s="328">
        <v>0</v>
      </c>
      <c r="N33" s="43">
        <f t="shared" si="4"/>
        <v>0</v>
      </c>
    </row>
    <row r="34" spans="2:14" ht="14.5" customHeight="1" x14ac:dyDescent="0.3">
      <c r="B34" s="408"/>
      <c r="C34" s="326"/>
      <c r="D34" s="326"/>
      <c r="E34" s="327">
        <v>0</v>
      </c>
      <c r="F34" s="42">
        <f t="shared" si="0"/>
        <v>0</v>
      </c>
      <c r="G34" s="328">
        <v>0</v>
      </c>
      <c r="H34" s="42">
        <f t="shared" si="1"/>
        <v>0</v>
      </c>
      <c r="I34" s="328">
        <v>0</v>
      </c>
      <c r="J34" s="42">
        <f t="shared" si="2"/>
        <v>0</v>
      </c>
      <c r="K34" s="328">
        <v>0</v>
      </c>
      <c r="L34" s="42">
        <f t="shared" si="3"/>
        <v>0</v>
      </c>
      <c r="M34" s="328">
        <v>0</v>
      </c>
      <c r="N34" s="43">
        <f t="shared" si="4"/>
        <v>0</v>
      </c>
    </row>
    <row r="35" spans="2:14" ht="14.5" customHeight="1" x14ac:dyDescent="0.3">
      <c r="B35" s="408"/>
      <c r="C35" s="326"/>
      <c r="D35" s="326"/>
      <c r="E35" s="327">
        <v>0</v>
      </c>
      <c r="F35" s="42">
        <f t="shared" si="0"/>
        <v>0</v>
      </c>
      <c r="G35" s="328">
        <v>0</v>
      </c>
      <c r="H35" s="42">
        <f t="shared" si="1"/>
        <v>0</v>
      </c>
      <c r="I35" s="328">
        <v>0</v>
      </c>
      <c r="J35" s="42">
        <f t="shared" si="2"/>
        <v>0</v>
      </c>
      <c r="K35" s="328">
        <v>0</v>
      </c>
      <c r="L35" s="42">
        <f t="shared" si="3"/>
        <v>0</v>
      </c>
      <c r="M35" s="328">
        <v>0</v>
      </c>
      <c r="N35" s="43">
        <f t="shared" si="4"/>
        <v>0</v>
      </c>
    </row>
    <row r="36" spans="2:14" ht="14.5" customHeight="1" x14ac:dyDescent="0.3">
      <c r="B36" s="408"/>
      <c r="C36" s="326"/>
      <c r="D36" s="326"/>
      <c r="E36" s="327">
        <v>0</v>
      </c>
      <c r="F36" s="42">
        <v>0</v>
      </c>
      <c r="G36" s="328">
        <v>0</v>
      </c>
      <c r="H36" s="42">
        <v>0</v>
      </c>
      <c r="I36" s="328">
        <v>0</v>
      </c>
      <c r="J36" s="42">
        <f t="shared" si="2"/>
        <v>0</v>
      </c>
      <c r="K36" s="328">
        <v>0</v>
      </c>
      <c r="L36" s="42">
        <f t="shared" si="3"/>
        <v>0</v>
      </c>
      <c r="M36" s="328">
        <v>0</v>
      </c>
      <c r="N36" s="43">
        <v>0</v>
      </c>
    </row>
    <row r="37" spans="2:14" ht="14.5" customHeight="1" x14ac:dyDescent="0.3">
      <c r="B37" s="408"/>
      <c r="C37" s="326"/>
      <c r="D37" s="326"/>
      <c r="E37" s="327">
        <v>0</v>
      </c>
      <c r="F37" s="42">
        <v>0</v>
      </c>
      <c r="G37" s="328">
        <v>0</v>
      </c>
      <c r="H37" s="42">
        <v>0</v>
      </c>
      <c r="I37" s="328">
        <v>0</v>
      </c>
      <c r="J37" s="42">
        <f t="shared" si="2"/>
        <v>0</v>
      </c>
      <c r="K37" s="328">
        <v>0</v>
      </c>
      <c r="L37" s="42">
        <f t="shared" si="3"/>
        <v>0</v>
      </c>
      <c r="M37" s="328">
        <v>0</v>
      </c>
      <c r="N37" s="43">
        <v>0</v>
      </c>
    </row>
    <row r="38" spans="2:14" ht="14.5" customHeight="1" x14ac:dyDescent="0.3">
      <c r="B38" s="408"/>
      <c r="C38" s="326"/>
      <c r="D38" s="326"/>
      <c r="E38" s="327">
        <v>0</v>
      </c>
      <c r="F38" s="42">
        <v>0</v>
      </c>
      <c r="G38" s="328">
        <v>0</v>
      </c>
      <c r="H38" s="42">
        <v>0</v>
      </c>
      <c r="I38" s="328">
        <v>0</v>
      </c>
      <c r="J38" s="42">
        <f t="shared" si="2"/>
        <v>0</v>
      </c>
      <c r="K38" s="328">
        <v>0</v>
      </c>
      <c r="L38" s="42">
        <f t="shared" si="3"/>
        <v>0</v>
      </c>
      <c r="M38" s="328">
        <v>0</v>
      </c>
      <c r="N38" s="43">
        <v>0</v>
      </c>
    </row>
    <row r="39" spans="2:14" ht="14.5" customHeight="1" x14ac:dyDescent="0.3">
      <c r="B39" s="408"/>
      <c r="C39" s="326"/>
      <c r="D39" s="326"/>
      <c r="E39" s="327">
        <v>0</v>
      </c>
      <c r="F39" s="42">
        <v>0</v>
      </c>
      <c r="G39" s="328">
        <v>0</v>
      </c>
      <c r="H39" s="42">
        <v>0</v>
      </c>
      <c r="I39" s="328">
        <v>0</v>
      </c>
      <c r="J39" s="42">
        <f t="shared" si="2"/>
        <v>0</v>
      </c>
      <c r="K39" s="328">
        <v>0</v>
      </c>
      <c r="L39" s="42">
        <f t="shared" si="3"/>
        <v>0</v>
      </c>
      <c r="M39" s="328">
        <v>0</v>
      </c>
      <c r="N39" s="43">
        <v>0</v>
      </c>
    </row>
    <row r="40" spans="2:14" ht="14.5" customHeight="1" x14ac:dyDescent="0.3">
      <c r="B40" s="408"/>
      <c r="C40" s="326"/>
      <c r="D40" s="326"/>
      <c r="E40" s="327">
        <v>0</v>
      </c>
      <c r="F40" s="42">
        <v>0</v>
      </c>
      <c r="G40" s="328">
        <v>0</v>
      </c>
      <c r="H40" s="42">
        <v>0</v>
      </c>
      <c r="I40" s="328">
        <v>0</v>
      </c>
      <c r="J40" s="42">
        <f t="shared" si="2"/>
        <v>0</v>
      </c>
      <c r="K40" s="328">
        <v>0</v>
      </c>
      <c r="L40" s="42">
        <f t="shared" si="3"/>
        <v>0</v>
      </c>
      <c r="M40" s="328">
        <v>0</v>
      </c>
      <c r="N40" s="43">
        <v>0</v>
      </c>
    </row>
    <row r="41" spans="2:14" ht="14.5" customHeight="1" x14ac:dyDescent="0.3">
      <c r="B41" s="408"/>
      <c r="C41" s="326"/>
      <c r="D41" s="326"/>
      <c r="E41" s="327">
        <v>0</v>
      </c>
      <c r="F41" s="42">
        <v>0</v>
      </c>
      <c r="G41" s="328">
        <v>0</v>
      </c>
      <c r="H41" s="42">
        <v>0</v>
      </c>
      <c r="I41" s="328">
        <v>0</v>
      </c>
      <c r="J41" s="42">
        <f t="shared" si="2"/>
        <v>0</v>
      </c>
      <c r="K41" s="328">
        <v>0</v>
      </c>
      <c r="L41" s="42">
        <f t="shared" si="3"/>
        <v>0</v>
      </c>
      <c r="M41" s="328">
        <v>0</v>
      </c>
      <c r="N41" s="43">
        <v>0</v>
      </c>
    </row>
    <row r="42" spans="2:14" ht="14.5" customHeight="1" x14ac:dyDescent="0.3">
      <c r="B42" s="408"/>
      <c r="C42" s="326"/>
      <c r="D42" s="326"/>
      <c r="E42" s="327">
        <v>0</v>
      </c>
      <c r="F42" s="42">
        <v>0</v>
      </c>
      <c r="G42" s="328">
        <v>0</v>
      </c>
      <c r="H42" s="42">
        <v>0</v>
      </c>
      <c r="I42" s="328">
        <v>0</v>
      </c>
      <c r="J42" s="42">
        <f t="shared" si="2"/>
        <v>0</v>
      </c>
      <c r="K42" s="328">
        <v>0</v>
      </c>
      <c r="L42" s="42">
        <f t="shared" si="3"/>
        <v>0</v>
      </c>
      <c r="M42" s="328">
        <v>0</v>
      </c>
      <c r="N42" s="43">
        <v>0</v>
      </c>
    </row>
    <row r="43" spans="2:14" ht="14.5" customHeight="1" x14ac:dyDescent="0.3">
      <c r="B43" s="408"/>
      <c r="C43" s="326"/>
      <c r="D43" s="326"/>
      <c r="E43" s="327">
        <v>0</v>
      </c>
      <c r="F43" s="42">
        <v>0</v>
      </c>
      <c r="G43" s="328">
        <v>0</v>
      </c>
      <c r="H43" s="42">
        <v>0</v>
      </c>
      <c r="I43" s="328">
        <v>0</v>
      </c>
      <c r="J43" s="42">
        <f t="shared" si="2"/>
        <v>0</v>
      </c>
      <c r="K43" s="328">
        <v>0</v>
      </c>
      <c r="L43" s="42">
        <f t="shared" si="3"/>
        <v>0</v>
      </c>
      <c r="M43" s="328">
        <v>0</v>
      </c>
      <c r="N43" s="43">
        <v>0</v>
      </c>
    </row>
    <row r="44" spans="2:14" ht="14.5" customHeight="1" x14ac:dyDescent="0.3">
      <c r="B44" s="408"/>
      <c r="C44" s="326"/>
      <c r="D44" s="326"/>
      <c r="E44" s="327">
        <v>0</v>
      </c>
      <c r="F44" s="42">
        <v>0</v>
      </c>
      <c r="G44" s="328">
        <v>0</v>
      </c>
      <c r="H44" s="42">
        <v>0</v>
      </c>
      <c r="I44" s="328">
        <v>0</v>
      </c>
      <c r="J44" s="42">
        <f t="shared" si="2"/>
        <v>0</v>
      </c>
      <c r="K44" s="328">
        <v>0</v>
      </c>
      <c r="L44" s="42">
        <f t="shared" si="3"/>
        <v>0</v>
      </c>
      <c r="M44" s="328">
        <v>0</v>
      </c>
      <c r="N44" s="43">
        <v>0</v>
      </c>
    </row>
    <row r="45" spans="2:14" ht="14.5" customHeight="1" x14ac:dyDescent="0.3">
      <c r="B45" s="408"/>
      <c r="C45" s="326"/>
      <c r="D45" s="326"/>
      <c r="E45" s="327">
        <v>0</v>
      </c>
      <c r="F45" s="42">
        <v>0</v>
      </c>
      <c r="G45" s="328">
        <v>0</v>
      </c>
      <c r="H45" s="42">
        <v>0</v>
      </c>
      <c r="I45" s="328">
        <v>0</v>
      </c>
      <c r="J45" s="42">
        <f t="shared" si="2"/>
        <v>0</v>
      </c>
      <c r="K45" s="328">
        <v>0</v>
      </c>
      <c r="L45" s="42">
        <f t="shared" si="3"/>
        <v>0</v>
      </c>
      <c r="M45" s="328">
        <v>0</v>
      </c>
      <c r="N45" s="43">
        <v>0</v>
      </c>
    </row>
    <row r="46" spans="2:14" ht="14.5" customHeight="1" x14ac:dyDescent="0.3">
      <c r="B46" s="408"/>
      <c r="C46" s="326"/>
      <c r="D46" s="326"/>
      <c r="E46" s="327">
        <v>0</v>
      </c>
      <c r="F46" s="42">
        <v>0</v>
      </c>
      <c r="G46" s="328">
        <v>0</v>
      </c>
      <c r="H46" s="42">
        <v>0</v>
      </c>
      <c r="I46" s="328">
        <v>0</v>
      </c>
      <c r="J46" s="42">
        <f t="shared" si="2"/>
        <v>0</v>
      </c>
      <c r="K46" s="328">
        <v>0</v>
      </c>
      <c r="L46" s="42">
        <f t="shared" si="3"/>
        <v>0</v>
      </c>
      <c r="M46" s="328">
        <v>0</v>
      </c>
      <c r="N46" s="43">
        <v>0</v>
      </c>
    </row>
    <row r="47" spans="2:14" ht="14.5" customHeight="1" x14ac:dyDescent="0.3">
      <c r="B47" s="408"/>
      <c r="C47" s="326"/>
      <c r="D47" s="326"/>
      <c r="E47" s="327">
        <v>0</v>
      </c>
      <c r="F47" s="42">
        <v>0</v>
      </c>
      <c r="G47" s="328">
        <v>0</v>
      </c>
      <c r="H47" s="42">
        <v>0</v>
      </c>
      <c r="I47" s="328">
        <v>0</v>
      </c>
      <c r="J47" s="42">
        <f t="shared" si="2"/>
        <v>0</v>
      </c>
      <c r="K47" s="328">
        <v>0</v>
      </c>
      <c r="L47" s="42">
        <f t="shared" si="3"/>
        <v>0</v>
      </c>
      <c r="M47" s="328">
        <v>0</v>
      </c>
      <c r="N47" s="43">
        <v>0</v>
      </c>
    </row>
    <row r="48" spans="2:14" ht="14.5" customHeight="1" x14ac:dyDescent="0.3">
      <c r="B48" s="408"/>
      <c r="C48" s="326"/>
      <c r="D48" s="326"/>
      <c r="E48" s="327">
        <v>0</v>
      </c>
      <c r="F48" s="42">
        <v>0</v>
      </c>
      <c r="G48" s="328">
        <v>0</v>
      </c>
      <c r="H48" s="42">
        <v>0</v>
      </c>
      <c r="I48" s="328">
        <v>0</v>
      </c>
      <c r="J48" s="42">
        <f t="shared" si="2"/>
        <v>0</v>
      </c>
      <c r="K48" s="328">
        <v>0</v>
      </c>
      <c r="L48" s="42">
        <f t="shared" si="3"/>
        <v>0</v>
      </c>
      <c r="M48" s="328">
        <v>0</v>
      </c>
      <c r="N48" s="43">
        <v>0</v>
      </c>
    </row>
    <row r="49" spans="2:14" ht="14.5" customHeight="1" x14ac:dyDescent="0.3">
      <c r="B49" s="408"/>
      <c r="C49" s="326"/>
      <c r="D49" s="326"/>
      <c r="E49" s="327">
        <v>0</v>
      </c>
      <c r="F49" s="42">
        <v>0</v>
      </c>
      <c r="G49" s="328">
        <v>0</v>
      </c>
      <c r="H49" s="42">
        <v>0</v>
      </c>
      <c r="I49" s="328">
        <v>0</v>
      </c>
      <c r="J49" s="42">
        <f t="shared" si="2"/>
        <v>0</v>
      </c>
      <c r="K49" s="328">
        <v>0</v>
      </c>
      <c r="L49" s="42">
        <f t="shared" si="3"/>
        <v>0</v>
      </c>
      <c r="M49" s="328">
        <v>0</v>
      </c>
      <c r="N49" s="43">
        <v>0</v>
      </c>
    </row>
    <row r="50" spans="2:14" ht="14.5" customHeight="1" x14ac:dyDescent="0.3">
      <c r="B50" s="408"/>
      <c r="C50" s="326"/>
      <c r="D50" s="326"/>
      <c r="E50" s="327">
        <v>0</v>
      </c>
      <c r="F50" s="42">
        <v>0</v>
      </c>
      <c r="G50" s="328">
        <v>0</v>
      </c>
      <c r="H50" s="42">
        <v>0</v>
      </c>
      <c r="I50" s="328">
        <v>0</v>
      </c>
      <c r="J50" s="42">
        <f t="shared" si="2"/>
        <v>0</v>
      </c>
      <c r="K50" s="328">
        <v>0</v>
      </c>
      <c r="L50" s="42">
        <f t="shared" si="3"/>
        <v>0</v>
      </c>
      <c r="M50" s="328">
        <v>0</v>
      </c>
      <c r="N50" s="43">
        <v>0</v>
      </c>
    </row>
    <row r="51" spans="2:14" ht="14.5" customHeight="1" x14ac:dyDescent="0.3">
      <c r="B51" s="408"/>
      <c r="C51" s="326"/>
      <c r="D51" s="326"/>
      <c r="E51" s="327">
        <v>0</v>
      </c>
      <c r="F51" s="42">
        <f t="shared" si="0"/>
        <v>0</v>
      </c>
      <c r="G51" s="328">
        <v>0</v>
      </c>
      <c r="H51" s="42">
        <f t="shared" si="1"/>
        <v>0</v>
      </c>
      <c r="I51" s="328">
        <v>0</v>
      </c>
      <c r="J51" s="42">
        <f t="shared" si="2"/>
        <v>0</v>
      </c>
      <c r="K51" s="328">
        <v>0</v>
      </c>
      <c r="L51" s="42">
        <f t="shared" si="3"/>
        <v>0</v>
      </c>
      <c r="M51" s="328">
        <v>0</v>
      </c>
      <c r="N51" s="43">
        <f t="shared" si="4"/>
        <v>0</v>
      </c>
    </row>
    <row r="52" spans="2:14" ht="14.5" customHeight="1" x14ac:dyDescent="0.3">
      <c r="B52" s="408"/>
      <c r="C52" s="411" t="s">
        <v>49</v>
      </c>
      <c r="D52" s="412"/>
      <c r="E52" s="412"/>
      <c r="F52" s="412"/>
      <c r="G52" s="412"/>
      <c r="H52" s="412"/>
      <c r="I52" s="412"/>
      <c r="J52" s="412"/>
      <c r="K52" s="412"/>
      <c r="L52" s="412"/>
      <c r="M52" s="413"/>
      <c r="N52" s="47">
        <f>SUM(N17:N51)</f>
        <v>0</v>
      </c>
    </row>
    <row r="53" spans="2:14" ht="12.65" customHeight="1" x14ac:dyDescent="0.3">
      <c r="B53" s="408"/>
      <c r="C53" s="36" t="s">
        <v>50</v>
      </c>
      <c r="D53" s="34"/>
      <c r="E53" s="35"/>
      <c r="F53" s="35"/>
      <c r="G53" s="40"/>
      <c r="H53" s="35"/>
      <c r="I53" s="40"/>
      <c r="J53" s="35"/>
      <c r="K53" s="40"/>
      <c r="L53" s="35"/>
      <c r="M53" s="40"/>
      <c r="N53" s="41"/>
    </row>
    <row r="54" spans="2:14" ht="12.65" customHeight="1" x14ac:dyDescent="0.3">
      <c r="B54" s="408"/>
      <c r="C54" s="326"/>
      <c r="D54" s="326"/>
      <c r="E54" s="327">
        <v>0</v>
      </c>
      <c r="F54" s="42">
        <f t="shared" ref="F54:F56" si="5">E54*G54</f>
        <v>0</v>
      </c>
      <c r="G54" s="328">
        <v>0</v>
      </c>
      <c r="H54" s="42">
        <f t="shared" ref="H54:H56" si="6">E54*I54</f>
        <v>0</v>
      </c>
      <c r="I54" s="328">
        <v>0</v>
      </c>
      <c r="J54" s="42">
        <f t="shared" ref="J54:J56" si="7">E54*K54</f>
        <v>0</v>
      </c>
      <c r="K54" s="328">
        <v>0</v>
      </c>
      <c r="L54" s="42">
        <f t="shared" ref="L54:L56" si="8">E54*M54</f>
        <v>0</v>
      </c>
      <c r="M54" s="328">
        <v>0</v>
      </c>
      <c r="N54" s="43">
        <f t="shared" ref="N54:N73" si="9">F54+H54+J54+L54</f>
        <v>0</v>
      </c>
    </row>
    <row r="55" spans="2:14" ht="12.65" customHeight="1" x14ac:dyDescent="0.3">
      <c r="B55" s="408"/>
      <c r="C55" s="326"/>
      <c r="D55" s="326"/>
      <c r="E55" s="327">
        <v>0</v>
      </c>
      <c r="F55" s="42">
        <f t="shared" si="5"/>
        <v>0</v>
      </c>
      <c r="G55" s="328">
        <v>0</v>
      </c>
      <c r="H55" s="42">
        <f t="shared" si="6"/>
        <v>0</v>
      </c>
      <c r="I55" s="328">
        <v>0</v>
      </c>
      <c r="J55" s="42">
        <f t="shared" si="7"/>
        <v>0</v>
      </c>
      <c r="K55" s="328">
        <v>0</v>
      </c>
      <c r="L55" s="42">
        <f t="shared" si="8"/>
        <v>0</v>
      </c>
      <c r="M55" s="328">
        <v>0</v>
      </c>
      <c r="N55" s="43">
        <f t="shared" si="9"/>
        <v>0</v>
      </c>
    </row>
    <row r="56" spans="2:14" ht="12.65" customHeight="1" x14ac:dyDescent="0.3">
      <c r="B56" s="408"/>
      <c r="C56" s="326"/>
      <c r="D56" s="326"/>
      <c r="E56" s="327">
        <v>0</v>
      </c>
      <c r="F56" s="42">
        <f t="shared" si="5"/>
        <v>0</v>
      </c>
      <c r="G56" s="328">
        <v>0</v>
      </c>
      <c r="H56" s="42">
        <f t="shared" si="6"/>
        <v>0</v>
      </c>
      <c r="I56" s="328">
        <v>0</v>
      </c>
      <c r="J56" s="42">
        <f t="shared" si="7"/>
        <v>0</v>
      </c>
      <c r="K56" s="328">
        <v>0</v>
      </c>
      <c r="L56" s="42">
        <f t="shared" si="8"/>
        <v>0</v>
      </c>
      <c r="M56" s="328">
        <v>0</v>
      </c>
      <c r="N56" s="43">
        <f t="shared" si="9"/>
        <v>0</v>
      </c>
    </row>
    <row r="57" spans="2:14" ht="12.65" customHeight="1" x14ac:dyDescent="0.3">
      <c r="B57" s="408"/>
      <c r="C57" s="326"/>
      <c r="D57" s="326"/>
      <c r="E57" s="327">
        <v>0</v>
      </c>
      <c r="F57" s="42">
        <f t="shared" ref="F57:F73" si="10">E57*G57</f>
        <v>0</v>
      </c>
      <c r="G57" s="328">
        <v>0</v>
      </c>
      <c r="H57" s="42">
        <f t="shared" ref="H57:H73" si="11">E57*I57</f>
        <v>0</v>
      </c>
      <c r="I57" s="328">
        <v>0</v>
      </c>
      <c r="J57" s="42">
        <f t="shared" ref="J57:J73" si="12">E57*K57</f>
        <v>0</v>
      </c>
      <c r="K57" s="328">
        <v>0</v>
      </c>
      <c r="L57" s="42">
        <f t="shared" ref="L57:L73" si="13">E57*M57</f>
        <v>0</v>
      </c>
      <c r="M57" s="328">
        <v>0</v>
      </c>
      <c r="N57" s="43">
        <f t="shared" si="9"/>
        <v>0</v>
      </c>
    </row>
    <row r="58" spans="2:14" ht="12.65" customHeight="1" x14ac:dyDescent="0.3">
      <c r="B58" s="408"/>
      <c r="C58" s="326"/>
      <c r="D58" s="326"/>
      <c r="E58" s="327">
        <v>0</v>
      </c>
      <c r="F58" s="42">
        <f t="shared" si="10"/>
        <v>0</v>
      </c>
      <c r="G58" s="328">
        <v>0</v>
      </c>
      <c r="H58" s="42">
        <f t="shared" si="11"/>
        <v>0</v>
      </c>
      <c r="I58" s="328">
        <v>0</v>
      </c>
      <c r="J58" s="42">
        <f t="shared" si="12"/>
        <v>0</v>
      </c>
      <c r="K58" s="328">
        <v>0</v>
      </c>
      <c r="L58" s="42">
        <f t="shared" si="13"/>
        <v>0</v>
      </c>
      <c r="M58" s="328">
        <v>0</v>
      </c>
      <c r="N58" s="43">
        <f t="shared" si="9"/>
        <v>0</v>
      </c>
    </row>
    <row r="59" spans="2:14" ht="12.65" customHeight="1" x14ac:dyDescent="0.3">
      <c r="B59" s="408"/>
      <c r="C59" s="326"/>
      <c r="D59" s="326"/>
      <c r="E59" s="327">
        <v>0</v>
      </c>
      <c r="F59" s="42">
        <f t="shared" si="10"/>
        <v>0</v>
      </c>
      <c r="G59" s="328">
        <v>0</v>
      </c>
      <c r="H59" s="42">
        <f t="shared" si="11"/>
        <v>0</v>
      </c>
      <c r="I59" s="328">
        <v>0</v>
      </c>
      <c r="J59" s="42">
        <f t="shared" si="12"/>
        <v>0</v>
      </c>
      <c r="K59" s="328">
        <v>0</v>
      </c>
      <c r="L59" s="42">
        <f t="shared" si="13"/>
        <v>0</v>
      </c>
      <c r="M59" s="328">
        <v>0</v>
      </c>
      <c r="N59" s="43">
        <f t="shared" si="9"/>
        <v>0</v>
      </c>
    </row>
    <row r="60" spans="2:14" ht="12.65" customHeight="1" x14ac:dyDescent="0.3">
      <c r="B60" s="408"/>
      <c r="C60" s="326"/>
      <c r="D60" s="326"/>
      <c r="E60" s="327">
        <v>0</v>
      </c>
      <c r="F60" s="42">
        <f t="shared" si="10"/>
        <v>0</v>
      </c>
      <c r="G60" s="328">
        <v>0</v>
      </c>
      <c r="H60" s="42">
        <f t="shared" si="11"/>
        <v>0</v>
      </c>
      <c r="I60" s="328">
        <v>0</v>
      </c>
      <c r="J60" s="42">
        <f t="shared" si="12"/>
        <v>0</v>
      </c>
      <c r="K60" s="328">
        <v>0</v>
      </c>
      <c r="L60" s="42">
        <f t="shared" si="13"/>
        <v>0</v>
      </c>
      <c r="M60" s="328">
        <v>0</v>
      </c>
      <c r="N60" s="43">
        <f t="shared" si="9"/>
        <v>0</v>
      </c>
    </row>
    <row r="61" spans="2:14" ht="12.65" customHeight="1" x14ac:dyDescent="0.3">
      <c r="B61" s="408"/>
      <c r="C61" s="326"/>
      <c r="D61" s="326"/>
      <c r="E61" s="327">
        <v>0</v>
      </c>
      <c r="F61" s="42">
        <f t="shared" si="10"/>
        <v>0</v>
      </c>
      <c r="G61" s="328">
        <v>0</v>
      </c>
      <c r="H61" s="42">
        <f t="shared" si="11"/>
        <v>0</v>
      </c>
      <c r="I61" s="328">
        <v>0</v>
      </c>
      <c r="J61" s="42">
        <f t="shared" si="12"/>
        <v>0</v>
      </c>
      <c r="K61" s="328">
        <v>0</v>
      </c>
      <c r="L61" s="42">
        <f t="shared" si="13"/>
        <v>0</v>
      </c>
      <c r="M61" s="328">
        <v>0</v>
      </c>
      <c r="N61" s="43">
        <f t="shared" si="9"/>
        <v>0</v>
      </c>
    </row>
    <row r="62" spans="2:14" ht="12.65" customHeight="1" x14ac:dyDescent="0.3">
      <c r="B62" s="408"/>
      <c r="C62" s="326"/>
      <c r="D62" s="326"/>
      <c r="E62" s="327">
        <v>0</v>
      </c>
      <c r="F62" s="42">
        <f t="shared" si="10"/>
        <v>0</v>
      </c>
      <c r="G62" s="328">
        <v>0</v>
      </c>
      <c r="H62" s="42">
        <f t="shared" si="11"/>
        <v>0</v>
      </c>
      <c r="I62" s="328">
        <v>0</v>
      </c>
      <c r="J62" s="42">
        <f t="shared" si="12"/>
        <v>0</v>
      </c>
      <c r="K62" s="328">
        <v>0</v>
      </c>
      <c r="L62" s="42">
        <f t="shared" si="13"/>
        <v>0</v>
      </c>
      <c r="M62" s="328">
        <v>0</v>
      </c>
      <c r="N62" s="43">
        <f t="shared" si="9"/>
        <v>0</v>
      </c>
    </row>
    <row r="63" spans="2:14" ht="12.65" customHeight="1" x14ac:dyDescent="0.3">
      <c r="B63" s="408"/>
      <c r="C63" s="326"/>
      <c r="D63" s="326"/>
      <c r="E63" s="327">
        <v>0</v>
      </c>
      <c r="F63" s="42">
        <f t="shared" si="10"/>
        <v>0</v>
      </c>
      <c r="G63" s="328">
        <v>0</v>
      </c>
      <c r="H63" s="42">
        <f t="shared" si="11"/>
        <v>0</v>
      </c>
      <c r="I63" s="328">
        <v>0</v>
      </c>
      <c r="J63" s="42">
        <f t="shared" si="12"/>
        <v>0</v>
      </c>
      <c r="K63" s="328">
        <v>0</v>
      </c>
      <c r="L63" s="42">
        <f t="shared" si="13"/>
        <v>0</v>
      </c>
      <c r="M63" s="328">
        <v>0</v>
      </c>
      <c r="N63" s="43">
        <f t="shared" si="9"/>
        <v>0</v>
      </c>
    </row>
    <row r="64" spans="2:14" ht="12.65" customHeight="1" x14ac:dyDescent="0.3">
      <c r="B64" s="408"/>
      <c r="C64" s="326"/>
      <c r="D64" s="326"/>
      <c r="E64" s="327">
        <v>0</v>
      </c>
      <c r="F64" s="42">
        <f t="shared" si="10"/>
        <v>0</v>
      </c>
      <c r="G64" s="328">
        <v>0</v>
      </c>
      <c r="H64" s="42">
        <f t="shared" si="11"/>
        <v>0</v>
      </c>
      <c r="I64" s="328">
        <v>0</v>
      </c>
      <c r="J64" s="42">
        <f t="shared" si="12"/>
        <v>0</v>
      </c>
      <c r="K64" s="328">
        <v>0</v>
      </c>
      <c r="L64" s="42">
        <f t="shared" si="13"/>
        <v>0</v>
      </c>
      <c r="M64" s="328">
        <v>0</v>
      </c>
      <c r="N64" s="43">
        <f t="shared" si="9"/>
        <v>0</v>
      </c>
    </row>
    <row r="65" spans="2:14" ht="12.65" customHeight="1" x14ac:dyDescent="0.3">
      <c r="B65" s="408"/>
      <c r="C65" s="326"/>
      <c r="D65" s="326"/>
      <c r="E65" s="327">
        <v>0</v>
      </c>
      <c r="F65" s="42">
        <f t="shared" si="10"/>
        <v>0</v>
      </c>
      <c r="G65" s="328">
        <v>0</v>
      </c>
      <c r="H65" s="42">
        <f t="shared" si="11"/>
        <v>0</v>
      </c>
      <c r="I65" s="328">
        <v>0</v>
      </c>
      <c r="J65" s="42">
        <f t="shared" si="12"/>
        <v>0</v>
      </c>
      <c r="K65" s="328">
        <v>0</v>
      </c>
      <c r="L65" s="42">
        <f t="shared" si="13"/>
        <v>0</v>
      </c>
      <c r="M65" s="328">
        <v>0</v>
      </c>
      <c r="N65" s="43">
        <f t="shared" si="9"/>
        <v>0</v>
      </c>
    </row>
    <row r="66" spans="2:14" ht="12.65" customHeight="1" x14ac:dyDescent="0.3">
      <c r="B66" s="408"/>
      <c r="C66" s="326"/>
      <c r="D66" s="326"/>
      <c r="E66" s="327">
        <v>0</v>
      </c>
      <c r="F66" s="42">
        <f t="shared" si="10"/>
        <v>0</v>
      </c>
      <c r="G66" s="328">
        <v>0</v>
      </c>
      <c r="H66" s="42">
        <f t="shared" si="11"/>
        <v>0</v>
      </c>
      <c r="I66" s="328">
        <v>0</v>
      </c>
      <c r="J66" s="42">
        <f t="shared" si="12"/>
        <v>0</v>
      </c>
      <c r="K66" s="328">
        <v>0</v>
      </c>
      <c r="L66" s="42">
        <f t="shared" si="13"/>
        <v>0</v>
      </c>
      <c r="M66" s="328">
        <v>0</v>
      </c>
      <c r="N66" s="43">
        <f t="shared" si="9"/>
        <v>0</v>
      </c>
    </row>
    <row r="67" spans="2:14" ht="12.65" customHeight="1" x14ac:dyDescent="0.3">
      <c r="B67" s="408"/>
      <c r="C67" s="326"/>
      <c r="D67" s="326"/>
      <c r="E67" s="327">
        <v>0</v>
      </c>
      <c r="F67" s="42">
        <f t="shared" si="10"/>
        <v>0</v>
      </c>
      <c r="G67" s="328">
        <v>0</v>
      </c>
      <c r="H67" s="42">
        <f t="shared" si="11"/>
        <v>0</v>
      </c>
      <c r="I67" s="328">
        <v>0</v>
      </c>
      <c r="J67" s="42">
        <f t="shared" si="12"/>
        <v>0</v>
      </c>
      <c r="K67" s="328">
        <v>0</v>
      </c>
      <c r="L67" s="42">
        <f t="shared" si="13"/>
        <v>0</v>
      </c>
      <c r="M67" s="328">
        <v>0</v>
      </c>
      <c r="N67" s="43">
        <f t="shared" si="9"/>
        <v>0</v>
      </c>
    </row>
    <row r="68" spans="2:14" ht="12.65" customHeight="1" x14ac:dyDescent="0.3">
      <c r="B68" s="408"/>
      <c r="C68" s="326"/>
      <c r="D68" s="326"/>
      <c r="E68" s="327">
        <v>0</v>
      </c>
      <c r="F68" s="42">
        <f t="shared" si="10"/>
        <v>0</v>
      </c>
      <c r="G68" s="328">
        <v>0</v>
      </c>
      <c r="H68" s="42">
        <f t="shared" si="11"/>
        <v>0</v>
      </c>
      <c r="I68" s="328">
        <v>0</v>
      </c>
      <c r="J68" s="42">
        <f t="shared" si="12"/>
        <v>0</v>
      </c>
      <c r="K68" s="328">
        <v>0</v>
      </c>
      <c r="L68" s="42">
        <f t="shared" si="13"/>
        <v>0</v>
      </c>
      <c r="M68" s="328">
        <v>0</v>
      </c>
      <c r="N68" s="43">
        <f t="shared" si="9"/>
        <v>0</v>
      </c>
    </row>
    <row r="69" spans="2:14" ht="12.65" customHeight="1" x14ac:dyDescent="0.3">
      <c r="B69" s="408"/>
      <c r="C69" s="326"/>
      <c r="D69" s="326"/>
      <c r="E69" s="327">
        <v>0</v>
      </c>
      <c r="F69" s="42">
        <f t="shared" si="10"/>
        <v>0</v>
      </c>
      <c r="G69" s="328">
        <v>0</v>
      </c>
      <c r="H69" s="42">
        <f t="shared" si="11"/>
        <v>0</v>
      </c>
      <c r="I69" s="328">
        <v>0</v>
      </c>
      <c r="J69" s="42">
        <f t="shared" si="12"/>
        <v>0</v>
      </c>
      <c r="K69" s="328">
        <v>0</v>
      </c>
      <c r="L69" s="42">
        <f t="shared" si="13"/>
        <v>0</v>
      </c>
      <c r="M69" s="328">
        <v>0</v>
      </c>
      <c r="N69" s="43">
        <f t="shared" si="9"/>
        <v>0</v>
      </c>
    </row>
    <row r="70" spans="2:14" ht="12.65" customHeight="1" x14ac:dyDescent="0.3">
      <c r="B70" s="408"/>
      <c r="C70" s="326"/>
      <c r="D70" s="326"/>
      <c r="E70" s="327">
        <v>0</v>
      </c>
      <c r="F70" s="42">
        <f t="shared" si="10"/>
        <v>0</v>
      </c>
      <c r="G70" s="328">
        <v>0</v>
      </c>
      <c r="H70" s="42">
        <f t="shared" si="11"/>
        <v>0</v>
      </c>
      <c r="I70" s="328">
        <v>0</v>
      </c>
      <c r="J70" s="42">
        <f t="shared" si="12"/>
        <v>0</v>
      </c>
      <c r="K70" s="328">
        <v>0</v>
      </c>
      <c r="L70" s="42">
        <f t="shared" si="13"/>
        <v>0</v>
      </c>
      <c r="M70" s="328">
        <v>0</v>
      </c>
      <c r="N70" s="43">
        <f t="shared" si="9"/>
        <v>0</v>
      </c>
    </row>
    <row r="71" spans="2:14" ht="12.65" customHeight="1" x14ac:dyDescent="0.3">
      <c r="B71" s="408"/>
      <c r="C71" s="326"/>
      <c r="D71" s="326"/>
      <c r="E71" s="327">
        <v>0</v>
      </c>
      <c r="F71" s="42">
        <f t="shared" si="10"/>
        <v>0</v>
      </c>
      <c r="G71" s="328">
        <v>0</v>
      </c>
      <c r="H71" s="42">
        <f t="shared" si="11"/>
        <v>0</v>
      </c>
      <c r="I71" s="328">
        <v>0</v>
      </c>
      <c r="J71" s="42">
        <f t="shared" si="12"/>
        <v>0</v>
      </c>
      <c r="K71" s="328">
        <v>0</v>
      </c>
      <c r="L71" s="42">
        <f t="shared" si="13"/>
        <v>0</v>
      </c>
      <c r="M71" s="328">
        <v>0</v>
      </c>
      <c r="N71" s="43">
        <f t="shared" si="9"/>
        <v>0</v>
      </c>
    </row>
    <row r="72" spans="2:14" ht="12.65" customHeight="1" x14ac:dyDescent="0.3">
      <c r="B72" s="408"/>
      <c r="C72" s="326"/>
      <c r="D72" s="326"/>
      <c r="E72" s="327">
        <v>0</v>
      </c>
      <c r="F72" s="42">
        <f t="shared" si="10"/>
        <v>0</v>
      </c>
      <c r="G72" s="328">
        <v>0</v>
      </c>
      <c r="H72" s="42">
        <f t="shared" si="11"/>
        <v>0</v>
      </c>
      <c r="I72" s="328">
        <v>0</v>
      </c>
      <c r="J72" s="42">
        <f t="shared" si="12"/>
        <v>0</v>
      </c>
      <c r="K72" s="328">
        <v>0</v>
      </c>
      <c r="L72" s="42">
        <f t="shared" si="13"/>
        <v>0</v>
      </c>
      <c r="M72" s="328">
        <v>0</v>
      </c>
      <c r="N72" s="43">
        <f t="shared" si="9"/>
        <v>0</v>
      </c>
    </row>
    <row r="73" spans="2:14" ht="12.65" customHeight="1" x14ac:dyDescent="0.3">
      <c r="B73" s="408"/>
      <c r="C73" s="326"/>
      <c r="D73" s="326"/>
      <c r="E73" s="327">
        <v>0</v>
      </c>
      <c r="F73" s="42">
        <f t="shared" si="10"/>
        <v>0</v>
      </c>
      <c r="G73" s="328">
        <v>0</v>
      </c>
      <c r="H73" s="42">
        <f t="shared" si="11"/>
        <v>0</v>
      </c>
      <c r="I73" s="328">
        <v>0</v>
      </c>
      <c r="J73" s="42">
        <f t="shared" si="12"/>
        <v>0</v>
      </c>
      <c r="K73" s="328">
        <v>0</v>
      </c>
      <c r="L73" s="42">
        <f t="shared" si="13"/>
        <v>0</v>
      </c>
      <c r="M73" s="328">
        <v>0</v>
      </c>
      <c r="N73" s="43">
        <f t="shared" si="9"/>
        <v>0</v>
      </c>
    </row>
    <row r="74" spans="2:14" ht="12.65" customHeight="1" thickBot="1" x14ac:dyDescent="0.35">
      <c r="B74" s="408"/>
      <c r="C74" s="411" t="s">
        <v>51</v>
      </c>
      <c r="D74" s="412"/>
      <c r="E74" s="412"/>
      <c r="F74" s="412"/>
      <c r="G74" s="412"/>
      <c r="H74" s="412"/>
      <c r="I74" s="412"/>
      <c r="J74" s="412"/>
      <c r="K74" s="412"/>
      <c r="L74" s="412"/>
      <c r="M74" s="413"/>
      <c r="N74" s="47">
        <f>SUM(N54:N73)</f>
        <v>0</v>
      </c>
    </row>
    <row r="75" spans="2:14" ht="14.5" hidden="1" customHeight="1" thickBot="1" x14ac:dyDescent="0.35">
      <c r="B75" s="61"/>
      <c r="C75" s="411" t="s">
        <v>52</v>
      </c>
      <c r="D75" s="412"/>
      <c r="E75" s="412"/>
      <c r="F75" s="412"/>
      <c r="G75" s="412"/>
      <c r="H75" s="412"/>
      <c r="I75" s="412"/>
      <c r="J75" s="412"/>
      <c r="K75" s="412"/>
      <c r="L75" s="412"/>
      <c r="M75" s="413"/>
      <c r="N75" s="47">
        <f>N52*0.15</f>
        <v>0</v>
      </c>
    </row>
    <row r="76" spans="2:14" s="22" customFormat="1" ht="32.5" customHeight="1" thickBot="1" x14ac:dyDescent="0.4">
      <c r="B76" s="415" t="s">
        <v>53</v>
      </c>
      <c r="C76" s="416"/>
      <c r="D76" s="416"/>
      <c r="E76" s="416"/>
      <c r="F76" s="416"/>
      <c r="G76" s="416"/>
      <c r="H76" s="416"/>
      <c r="I76" s="416"/>
      <c r="J76" s="416"/>
      <c r="K76" s="416"/>
      <c r="L76" s="416"/>
      <c r="M76" s="417"/>
      <c r="N76" s="56">
        <f>N52+N74</f>
        <v>0</v>
      </c>
    </row>
    <row r="78" spans="2:14" ht="43" customHeight="1" x14ac:dyDescent="0.3">
      <c r="B78" s="409" t="s">
        <v>54</v>
      </c>
      <c r="C78" s="37" t="s">
        <v>55</v>
      </c>
      <c r="D78" s="37" t="s">
        <v>56</v>
      </c>
      <c r="E78" s="37" t="s">
        <v>57</v>
      </c>
      <c r="F78" s="37" t="s">
        <v>58</v>
      </c>
      <c r="G78" s="37" t="s">
        <v>59</v>
      </c>
      <c r="N78" s="62"/>
    </row>
    <row r="79" spans="2:14" ht="13.5" customHeight="1" x14ac:dyDescent="0.3">
      <c r="B79" s="409"/>
      <c r="C79" s="329"/>
      <c r="D79" s="330"/>
      <c r="E79" s="331"/>
      <c r="F79" s="332">
        <v>0</v>
      </c>
      <c r="G79" s="44">
        <f>E79*F79</f>
        <v>0</v>
      </c>
    </row>
    <row r="80" spans="2:14" ht="13.5" customHeight="1" x14ac:dyDescent="0.3">
      <c r="B80" s="409"/>
      <c r="C80" s="329"/>
      <c r="D80" s="330"/>
      <c r="E80" s="331"/>
      <c r="F80" s="332">
        <v>0</v>
      </c>
      <c r="G80" s="44">
        <f t="shared" ref="G80:G96" si="14">E80*F80</f>
        <v>0</v>
      </c>
    </row>
    <row r="81" spans="2:19" ht="13.5" customHeight="1" x14ac:dyDescent="0.3">
      <c r="B81" s="409"/>
      <c r="C81" s="329"/>
      <c r="D81" s="330"/>
      <c r="E81" s="331"/>
      <c r="F81" s="332">
        <v>0</v>
      </c>
      <c r="G81" s="44">
        <f t="shared" si="14"/>
        <v>0</v>
      </c>
    </row>
    <row r="82" spans="2:19" ht="13.5" customHeight="1" x14ac:dyDescent="0.3">
      <c r="B82" s="409"/>
      <c r="C82" s="329"/>
      <c r="D82" s="330"/>
      <c r="E82" s="331"/>
      <c r="F82" s="332">
        <v>0</v>
      </c>
      <c r="G82" s="44">
        <f t="shared" si="14"/>
        <v>0</v>
      </c>
    </row>
    <row r="83" spans="2:19" ht="13.5" customHeight="1" x14ac:dyDescent="0.3">
      <c r="B83" s="409"/>
      <c r="C83" s="329"/>
      <c r="D83" s="330"/>
      <c r="E83" s="331"/>
      <c r="F83" s="332">
        <v>0</v>
      </c>
      <c r="G83" s="44">
        <f t="shared" si="14"/>
        <v>0</v>
      </c>
    </row>
    <row r="84" spans="2:19" ht="13.5" customHeight="1" x14ac:dyDescent="0.3">
      <c r="B84" s="409"/>
      <c r="C84" s="329"/>
      <c r="D84" s="330"/>
      <c r="E84" s="331"/>
      <c r="F84" s="332">
        <v>0</v>
      </c>
      <c r="G84" s="44">
        <f t="shared" si="14"/>
        <v>0</v>
      </c>
      <c r="N84" s="410"/>
      <c r="O84" s="410"/>
      <c r="P84" s="410"/>
      <c r="Q84" s="410"/>
      <c r="R84" s="349"/>
      <c r="S84" s="349"/>
    </row>
    <row r="85" spans="2:19" ht="12" customHeight="1" x14ac:dyDescent="0.3">
      <c r="B85" s="409"/>
      <c r="C85" s="329"/>
      <c r="D85" s="330"/>
      <c r="E85" s="331"/>
      <c r="F85" s="332">
        <v>0</v>
      </c>
      <c r="G85" s="44">
        <f t="shared" si="14"/>
        <v>0</v>
      </c>
    </row>
    <row r="86" spans="2:19" ht="12" customHeight="1" x14ac:dyDescent="0.3">
      <c r="B86" s="409"/>
      <c r="C86" s="329"/>
      <c r="D86" s="330"/>
      <c r="E86" s="331"/>
      <c r="F86" s="332">
        <v>0</v>
      </c>
      <c r="G86" s="44">
        <f t="shared" si="14"/>
        <v>0</v>
      </c>
    </row>
    <row r="87" spans="2:19" ht="12" customHeight="1" x14ac:dyDescent="0.3">
      <c r="B87" s="409"/>
      <c r="C87" s="329"/>
      <c r="D87" s="330"/>
      <c r="E87" s="331"/>
      <c r="F87" s="332">
        <v>0</v>
      </c>
      <c r="G87" s="44">
        <f t="shared" si="14"/>
        <v>0</v>
      </c>
    </row>
    <row r="88" spans="2:19" ht="12" customHeight="1" x14ac:dyDescent="0.3">
      <c r="B88" s="409"/>
      <c r="C88" s="329"/>
      <c r="D88" s="330"/>
      <c r="E88" s="331"/>
      <c r="F88" s="332">
        <v>0</v>
      </c>
      <c r="G88" s="44">
        <f t="shared" si="14"/>
        <v>0</v>
      </c>
    </row>
    <row r="89" spans="2:19" ht="12" customHeight="1" x14ac:dyDescent="0.3">
      <c r="B89" s="409"/>
      <c r="C89" s="329"/>
      <c r="D89" s="330"/>
      <c r="E89" s="331"/>
      <c r="F89" s="332">
        <v>0</v>
      </c>
      <c r="G89" s="44">
        <f t="shared" si="14"/>
        <v>0</v>
      </c>
    </row>
    <row r="90" spans="2:19" ht="12" customHeight="1" x14ac:dyDescent="0.3">
      <c r="B90" s="409"/>
      <c r="C90" s="329"/>
      <c r="D90" s="330"/>
      <c r="E90" s="331"/>
      <c r="F90" s="332">
        <v>0</v>
      </c>
      <c r="G90" s="44">
        <f t="shared" si="14"/>
        <v>0</v>
      </c>
    </row>
    <row r="91" spans="2:19" ht="12" customHeight="1" x14ac:dyDescent="0.3">
      <c r="B91" s="409"/>
      <c r="C91" s="329"/>
      <c r="D91" s="330"/>
      <c r="E91" s="331"/>
      <c r="F91" s="332">
        <v>0</v>
      </c>
      <c r="G91" s="44">
        <f t="shared" si="14"/>
        <v>0</v>
      </c>
    </row>
    <row r="92" spans="2:19" ht="12" customHeight="1" x14ac:dyDescent="0.3">
      <c r="B92" s="409"/>
      <c r="C92" s="329"/>
      <c r="D92" s="330"/>
      <c r="E92" s="331"/>
      <c r="F92" s="332">
        <v>0</v>
      </c>
      <c r="G92" s="44">
        <f t="shared" si="14"/>
        <v>0</v>
      </c>
    </row>
    <row r="93" spans="2:19" ht="12" customHeight="1" x14ac:dyDescent="0.3">
      <c r="B93" s="409"/>
      <c r="C93" s="329"/>
      <c r="D93" s="330"/>
      <c r="E93" s="331"/>
      <c r="F93" s="332">
        <v>0</v>
      </c>
      <c r="G93" s="44">
        <f t="shared" si="14"/>
        <v>0</v>
      </c>
    </row>
    <row r="94" spans="2:19" ht="12" customHeight="1" x14ac:dyDescent="0.3">
      <c r="B94" s="409"/>
      <c r="C94" s="329"/>
      <c r="D94" s="330"/>
      <c r="E94" s="331"/>
      <c r="F94" s="332">
        <v>0</v>
      </c>
      <c r="G94" s="44">
        <f t="shared" si="14"/>
        <v>0</v>
      </c>
    </row>
    <row r="95" spans="2:19" ht="12" customHeight="1" x14ac:dyDescent="0.3">
      <c r="B95" s="409"/>
      <c r="C95" s="329"/>
      <c r="D95" s="330"/>
      <c r="E95" s="331"/>
      <c r="F95" s="332">
        <v>0</v>
      </c>
      <c r="G95" s="44">
        <f t="shared" si="14"/>
        <v>0</v>
      </c>
    </row>
    <row r="96" spans="2:19" ht="12" customHeight="1" x14ac:dyDescent="0.3">
      <c r="B96" s="409"/>
      <c r="C96" s="329"/>
      <c r="D96" s="330"/>
      <c r="E96" s="331"/>
      <c r="F96" s="332">
        <v>0</v>
      </c>
      <c r="G96" s="44">
        <f t="shared" si="14"/>
        <v>0</v>
      </c>
    </row>
    <row r="97" spans="2:22" ht="39" customHeight="1" x14ac:dyDescent="0.3">
      <c r="B97" s="45" t="s">
        <v>60</v>
      </c>
      <c r="C97" s="45"/>
      <c r="D97" s="45"/>
      <c r="E97" s="45"/>
      <c r="F97" s="46">
        <f>SUM(F79:F96)</f>
        <v>0</v>
      </c>
      <c r="G97" s="46">
        <f>SUM(G79:G96)</f>
        <v>0</v>
      </c>
      <c r="H97" s="32"/>
      <c r="I97" s="32"/>
      <c r="J97" s="32"/>
      <c r="K97" s="32"/>
    </row>
    <row r="98" spans="2:22" s="27" customFormat="1" ht="14.5" customHeight="1" x14ac:dyDescent="0.3">
      <c r="B98" s="28"/>
      <c r="C98" s="28"/>
      <c r="D98" s="28"/>
      <c r="E98" s="2"/>
      <c r="F98" s="2"/>
      <c r="G98" s="2"/>
      <c r="H98" s="2"/>
      <c r="I98" s="2"/>
      <c r="J98" s="2"/>
      <c r="K98" s="2"/>
      <c r="L98" s="2"/>
      <c r="M98" s="2"/>
      <c r="N98" s="2"/>
      <c r="O98" s="2"/>
      <c r="P98" s="2"/>
      <c r="Q98" s="2"/>
      <c r="R98" s="2"/>
      <c r="S98" s="2"/>
      <c r="T98" s="2"/>
      <c r="U98" s="2"/>
      <c r="V98" s="2"/>
    </row>
    <row r="99" spans="2:22" ht="39" x14ac:dyDescent="0.3">
      <c r="B99" s="419" t="s">
        <v>61</v>
      </c>
      <c r="C99" s="37" t="s">
        <v>62</v>
      </c>
      <c r="D99" s="48" t="s">
        <v>63</v>
      </c>
      <c r="E99" s="37" t="s">
        <v>64</v>
      </c>
      <c r="F99" s="48" t="s">
        <v>59</v>
      </c>
    </row>
    <row r="100" spans="2:22" x14ac:dyDescent="0.3">
      <c r="B100" s="420"/>
      <c r="C100" s="329"/>
      <c r="D100" s="332"/>
      <c r="E100" s="332"/>
      <c r="F100" s="332">
        <v>0</v>
      </c>
    </row>
    <row r="101" spans="2:22" x14ac:dyDescent="0.3">
      <c r="B101" s="420"/>
      <c r="C101" s="329"/>
      <c r="D101" s="332"/>
      <c r="E101" s="332"/>
      <c r="F101" s="332">
        <v>0</v>
      </c>
    </row>
    <row r="102" spans="2:22" x14ac:dyDescent="0.3">
      <c r="B102" s="420"/>
      <c r="C102" s="329"/>
      <c r="D102" s="332"/>
      <c r="E102" s="332"/>
      <c r="F102" s="332">
        <v>0</v>
      </c>
    </row>
    <row r="103" spans="2:22" x14ac:dyDescent="0.3">
      <c r="B103" s="420"/>
      <c r="C103" s="329"/>
      <c r="D103" s="332"/>
      <c r="E103" s="332"/>
      <c r="F103" s="332">
        <v>0</v>
      </c>
    </row>
    <row r="104" spans="2:22" x14ac:dyDescent="0.3">
      <c r="B104" s="420"/>
      <c r="C104" s="329"/>
      <c r="D104" s="332"/>
      <c r="E104" s="332"/>
      <c r="F104" s="332">
        <v>0</v>
      </c>
    </row>
    <row r="105" spans="2:22" x14ac:dyDescent="0.3">
      <c r="B105" s="420"/>
      <c r="C105" s="329"/>
      <c r="D105" s="332"/>
      <c r="E105" s="332"/>
      <c r="F105" s="332">
        <v>0</v>
      </c>
    </row>
    <row r="106" spans="2:22" x14ac:dyDescent="0.3">
      <c r="B106" s="420"/>
      <c r="C106" s="329"/>
      <c r="D106" s="332"/>
      <c r="E106" s="332"/>
      <c r="F106" s="332">
        <v>0</v>
      </c>
    </row>
    <row r="107" spans="2:22" x14ac:dyDescent="0.3">
      <c r="B107" s="420"/>
      <c r="C107" s="329"/>
      <c r="D107" s="332"/>
      <c r="E107" s="332"/>
      <c r="F107" s="332">
        <v>0</v>
      </c>
    </row>
    <row r="108" spans="2:22" x14ac:dyDescent="0.3">
      <c r="B108" s="420"/>
      <c r="C108" s="329"/>
      <c r="D108" s="332"/>
      <c r="E108" s="332"/>
      <c r="F108" s="332">
        <v>0</v>
      </c>
    </row>
    <row r="109" spans="2:22" x14ac:dyDescent="0.3">
      <c r="B109" s="420"/>
      <c r="C109" s="329"/>
      <c r="D109" s="332"/>
      <c r="E109" s="332"/>
      <c r="F109" s="332">
        <v>0</v>
      </c>
    </row>
    <row r="110" spans="2:22" x14ac:dyDescent="0.3">
      <c r="B110" s="420"/>
      <c r="C110" s="329"/>
      <c r="D110" s="332"/>
      <c r="E110" s="332"/>
      <c r="F110" s="332">
        <v>0</v>
      </c>
    </row>
    <row r="111" spans="2:22" x14ac:dyDescent="0.3">
      <c r="B111" s="420"/>
      <c r="C111" s="329"/>
      <c r="D111" s="332"/>
      <c r="E111" s="332"/>
      <c r="F111" s="332">
        <v>0</v>
      </c>
    </row>
    <row r="112" spans="2:22" x14ac:dyDescent="0.3">
      <c r="B112" s="420"/>
      <c r="C112" s="329"/>
      <c r="D112" s="332"/>
      <c r="E112" s="332"/>
      <c r="F112" s="332">
        <v>0</v>
      </c>
    </row>
    <row r="113" spans="2:6" x14ac:dyDescent="0.3">
      <c r="B113" s="420"/>
      <c r="C113" s="329"/>
      <c r="D113" s="332"/>
      <c r="E113" s="332"/>
      <c r="F113" s="332">
        <v>0</v>
      </c>
    </row>
    <row r="114" spans="2:6" x14ac:dyDescent="0.3">
      <c r="B114" s="420"/>
      <c r="C114" s="329"/>
      <c r="D114" s="332"/>
      <c r="E114" s="332"/>
      <c r="F114" s="332">
        <v>0</v>
      </c>
    </row>
    <row r="115" spans="2:6" x14ac:dyDescent="0.3">
      <c r="B115" s="420"/>
      <c r="C115" s="329"/>
      <c r="D115" s="332"/>
      <c r="E115" s="332"/>
      <c r="F115" s="332">
        <v>0</v>
      </c>
    </row>
    <row r="116" spans="2:6" x14ac:dyDescent="0.3">
      <c r="B116" s="420"/>
      <c r="C116" s="329"/>
      <c r="D116" s="332"/>
      <c r="E116" s="332"/>
      <c r="F116" s="332">
        <v>0</v>
      </c>
    </row>
    <row r="117" spans="2:6" x14ac:dyDescent="0.3">
      <c r="B117" s="420"/>
      <c r="C117" s="329"/>
      <c r="D117" s="332"/>
      <c r="E117" s="332"/>
      <c r="F117" s="332">
        <v>0</v>
      </c>
    </row>
    <row r="118" spans="2:6" x14ac:dyDescent="0.3">
      <c r="B118" s="420"/>
      <c r="C118" s="329"/>
      <c r="D118" s="332"/>
      <c r="E118" s="332"/>
      <c r="F118" s="332">
        <v>0</v>
      </c>
    </row>
    <row r="119" spans="2:6" x14ac:dyDescent="0.3">
      <c r="B119" s="420"/>
      <c r="C119" s="329"/>
      <c r="D119" s="332"/>
      <c r="E119" s="332"/>
      <c r="F119" s="332">
        <v>0</v>
      </c>
    </row>
    <row r="120" spans="2:6" x14ac:dyDescent="0.3">
      <c r="B120" s="420"/>
      <c r="C120" s="329"/>
      <c r="D120" s="332"/>
      <c r="E120" s="332"/>
      <c r="F120" s="332">
        <v>0</v>
      </c>
    </row>
    <row r="121" spans="2:6" x14ac:dyDescent="0.3">
      <c r="B121" s="420"/>
      <c r="C121" s="329"/>
      <c r="D121" s="332"/>
      <c r="E121" s="332"/>
      <c r="F121" s="332">
        <v>0</v>
      </c>
    </row>
    <row r="122" spans="2:6" x14ac:dyDescent="0.3">
      <c r="B122" s="420"/>
      <c r="C122" s="329"/>
      <c r="D122" s="332"/>
      <c r="E122" s="332"/>
      <c r="F122" s="332">
        <v>0</v>
      </c>
    </row>
    <row r="123" spans="2:6" x14ac:dyDescent="0.3">
      <c r="B123" s="420"/>
      <c r="C123" s="329"/>
      <c r="D123" s="332"/>
      <c r="E123" s="332"/>
      <c r="F123" s="332">
        <v>0</v>
      </c>
    </row>
    <row r="124" spans="2:6" x14ac:dyDescent="0.3">
      <c r="B124" s="420"/>
      <c r="C124" s="329"/>
      <c r="D124" s="332"/>
      <c r="E124" s="332"/>
      <c r="F124" s="332">
        <v>0</v>
      </c>
    </row>
    <row r="125" spans="2:6" x14ac:dyDescent="0.3">
      <c r="B125" s="420"/>
      <c r="C125" s="329"/>
      <c r="D125" s="332"/>
      <c r="E125" s="332"/>
      <c r="F125" s="332">
        <v>0</v>
      </c>
    </row>
    <row r="126" spans="2:6" x14ac:dyDescent="0.3">
      <c r="B126" s="420"/>
      <c r="C126" s="329"/>
      <c r="D126" s="332"/>
      <c r="E126" s="332"/>
      <c r="F126" s="332">
        <v>0</v>
      </c>
    </row>
    <row r="127" spans="2:6" x14ac:dyDescent="0.3">
      <c r="B127" s="420"/>
      <c r="C127" s="329"/>
      <c r="D127" s="332"/>
      <c r="E127" s="332"/>
      <c r="F127" s="332">
        <v>0</v>
      </c>
    </row>
    <row r="128" spans="2:6" x14ac:dyDescent="0.3">
      <c r="B128" s="420"/>
      <c r="C128" s="329"/>
      <c r="D128" s="332"/>
      <c r="E128" s="332"/>
      <c r="F128" s="332">
        <v>0</v>
      </c>
    </row>
    <row r="129" spans="2:6" x14ac:dyDescent="0.3">
      <c r="B129" s="420"/>
      <c r="C129" s="329"/>
      <c r="D129" s="332"/>
      <c r="E129" s="332"/>
      <c r="F129" s="332">
        <v>0</v>
      </c>
    </row>
    <row r="130" spans="2:6" x14ac:dyDescent="0.3">
      <c r="B130" s="420"/>
      <c r="C130" s="329"/>
      <c r="D130" s="332"/>
      <c r="E130" s="332"/>
      <c r="F130" s="332">
        <v>0</v>
      </c>
    </row>
    <row r="131" spans="2:6" x14ac:dyDescent="0.3">
      <c r="B131" s="420"/>
      <c r="C131" s="329"/>
      <c r="D131" s="332"/>
      <c r="E131" s="332"/>
      <c r="F131" s="332">
        <v>0</v>
      </c>
    </row>
    <row r="132" spans="2:6" x14ac:dyDescent="0.3">
      <c r="B132" s="420"/>
      <c r="C132" s="329"/>
      <c r="D132" s="332"/>
      <c r="E132" s="332"/>
      <c r="F132" s="332">
        <v>0</v>
      </c>
    </row>
    <row r="133" spans="2:6" x14ac:dyDescent="0.3">
      <c r="B133" s="420"/>
      <c r="C133" s="329"/>
      <c r="D133" s="332"/>
      <c r="E133" s="332"/>
      <c r="F133" s="332">
        <v>0</v>
      </c>
    </row>
    <row r="134" spans="2:6" x14ac:dyDescent="0.3">
      <c r="B134" s="420"/>
      <c r="C134" s="329"/>
      <c r="D134" s="332"/>
      <c r="E134" s="332"/>
      <c r="F134" s="332">
        <v>0</v>
      </c>
    </row>
    <row r="135" spans="2:6" x14ac:dyDescent="0.3">
      <c r="B135" s="420"/>
      <c r="C135" s="329"/>
      <c r="D135" s="332"/>
      <c r="E135" s="332"/>
      <c r="F135" s="332">
        <v>0</v>
      </c>
    </row>
    <row r="136" spans="2:6" x14ac:dyDescent="0.3">
      <c r="B136" s="420"/>
      <c r="C136" s="329"/>
      <c r="D136" s="332"/>
      <c r="E136" s="332"/>
      <c r="F136" s="332">
        <v>0</v>
      </c>
    </row>
    <row r="137" spans="2:6" x14ac:dyDescent="0.3">
      <c r="B137" s="420"/>
      <c r="C137" s="329"/>
      <c r="D137" s="332"/>
      <c r="E137" s="332"/>
      <c r="F137" s="332">
        <v>0</v>
      </c>
    </row>
    <row r="138" spans="2:6" x14ac:dyDescent="0.3">
      <c r="B138" s="420"/>
      <c r="C138" s="329"/>
      <c r="D138" s="332"/>
      <c r="E138" s="332"/>
      <c r="F138" s="332">
        <v>0</v>
      </c>
    </row>
    <row r="139" spans="2:6" x14ac:dyDescent="0.3">
      <c r="B139" s="420"/>
      <c r="C139" s="329"/>
      <c r="D139" s="332"/>
      <c r="E139" s="332"/>
      <c r="F139" s="332">
        <v>0</v>
      </c>
    </row>
    <row r="140" spans="2:6" x14ac:dyDescent="0.3">
      <c r="B140" s="420"/>
      <c r="C140" s="329"/>
      <c r="D140" s="332"/>
      <c r="E140" s="332"/>
      <c r="F140" s="332">
        <v>0</v>
      </c>
    </row>
    <row r="141" spans="2:6" x14ac:dyDescent="0.3">
      <c r="B141" s="420"/>
      <c r="C141" s="329"/>
      <c r="D141" s="332"/>
      <c r="E141" s="332"/>
      <c r="F141" s="332">
        <v>0</v>
      </c>
    </row>
    <row r="142" spans="2:6" x14ac:dyDescent="0.3">
      <c r="B142" s="420"/>
      <c r="C142" s="329"/>
      <c r="D142" s="332"/>
      <c r="E142" s="332"/>
      <c r="F142" s="332">
        <v>0</v>
      </c>
    </row>
    <row r="143" spans="2:6" x14ac:dyDescent="0.3">
      <c r="B143" s="420"/>
      <c r="C143" s="329"/>
      <c r="D143" s="332"/>
      <c r="E143" s="332"/>
      <c r="F143" s="332">
        <v>0</v>
      </c>
    </row>
    <row r="144" spans="2:6" x14ac:dyDescent="0.3">
      <c r="B144" s="420"/>
      <c r="C144" s="329"/>
      <c r="D144" s="332"/>
      <c r="E144" s="332"/>
      <c r="F144" s="332">
        <v>0</v>
      </c>
    </row>
    <row r="145" spans="2:7" x14ac:dyDescent="0.3">
      <c r="B145" s="420"/>
      <c r="C145" s="329"/>
      <c r="D145" s="332"/>
      <c r="E145" s="332"/>
      <c r="F145" s="332">
        <v>0</v>
      </c>
    </row>
    <row r="146" spans="2:7" x14ac:dyDescent="0.3">
      <c r="B146" s="420"/>
      <c r="C146" s="329"/>
      <c r="D146" s="332"/>
      <c r="E146" s="332"/>
      <c r="F146" s="332">
        <v>0</v>
      </c>
    </row>
    <row r="147" spans="2:7" x14ac:dyDescent="0.3">
      <c r="B147" s="420"/>
      <c r="C147" s="329"/>
      <c r="D147" s="332"/>
      <c r="E147" s="332"/>
      <c r="F147" s="332">
        <v>0</v>
      </c>
    </row>
    <row r="148" spans="2:7" x14ac:dyDescent="0.3">
      <c r="B148" s="420"/>
      <c r="C148" s="329"/>
      <c r="D148" s="332"/>
      <c r="E148" s="332"/>
      <c r="F148" s="332">
        <v>0</v>
      </c>
    </row>
    <row r="149" spans="2:7" x14ac:dyDescent="0.3">
      <c r="B149" s="420"/>
      <c r="C149" s="329"/>
      <c r="D149" s="332"/>
      <c r="E149" s="332"/>
      <c r="F149" s="332">
        <v>0</v>
      </c>
    </row>
    <row r="150" spans="2:7" x14ac:dyDescent="0.3">
      <c r="B150" s="420"/>
      <c r="C150" s="329"/>
      <c r="D150" s="332"/>
      <c r="E150" s="332"/>
      <c r="F150" s="332">
        <v>0</v>
      </c>
    </row>
    <row r="151" spans="2:7" x14ac:dyDescent="0.3">
      <c r="B151" s="420"/>
      <c r="C151" s="329"/>
      <c r="D151" s="332"/>
      <c r="E151" s="332"/>
      <c r="F151" s="332">
        <v>0</v>
      </c>
    </row>
    <row r="152" spans="2:7" x14ac:dyDescent="0.3">
      <c r="B152" s="420"/>
      <c r="C152" s="329"/>
      <c r="D152" s="332"/>
      <c r="E152" s="332"/>
      <c r="F152" s="332">
        <v>0</v>
      </c>
    </row>
    <row r="153" spans="2:7" x14ac:dyDescent="0.3">
      <c r="B153" s="420"/>
      <c r="C153" s="329"/>
      <c r="D153" s="332"/>
      <c r="E153" s="332"/>
      <c r="F153" s="332">
        <v>0</v>
      </c>
    </row>
    <row r="154" spans="2:7" x14ac:dyDescent="0.3">
      <c r="B154" s="421"/>
      <c r="C154" s="329"/>
      <c r="D154" s="332"/>
      <c r="E154" s="332"/>
      <c r="F154" s="332">
        <v>0</v>
      </c>
    </row>
    <row r="155" spans="2:7" ht="18" customHeight="1" x14ac:dyDescent="0.3">
      <c r="B155" s="45" t="s">
        <v>65</v>
      </c>
      <c r="C155" s="45"/>
      <c r="D155" s="46"/>
      <c r="E155" s="46"/>
      <c r="F155" s="46">
        <f>SUM(F100:F154)</f>
        <v>0</v>
      </c>
    </row>
    <row r="156" spans="2:7" ht="18" customHeight="1" x14ac:dyDescent="0.3">
      <c r="B156" s="350"/>
      <c r="C156" s="350"/>
      <c r="D156" s="351"/>
      <c r="E156" s="351"/>
      <c r="F156" s="351"/>
    </row>
    <row r="157" spans="2:7" ht="18" customHeight="1" x14ac:dyDescent="0.3">
      <c r="B157" s="350"/>
      <c r="C157" s="350"/>
      <c r="D157" s="351"/>
      <c r="E157" s="351"/>
      <c r="F157" s="351"/>
    </row>
    <row r="159" spans="2:7" ht="40.5" customHeight="1" x14ac:dyDescent="0.3">
      <c r="B159" s="409" t="s">
        <v>66</v>
      </c>
      <c r="C159" s="37" t="s">
        <v>62</v>
      </c>
      <c r="D159" s="37" t="s">
        <v>67</v>
      </c>
      <c r="E159" s="37" t="s">
        <v>64</v>
      </c>
      <c r="F159" s="37" t="s">
        <v>59</v>
      </c>
      <c r="G159" s="414"/>
    </row>
    <row r="160" spans="2:7" ht="15" customHeight="1" x14ac:dyDescent="0.3">
      <c r="B160" s="409"/>
      <c r="C160" s="329"/>
      <c r="D160" s="330"/>
      <c r="E160" s="331"/>
      <c r="F160" s="332">
        <v>0</v>
      </c>
      <c r="G160" s="414"/>
    </row>
    <row r="161" spans="2:7" ht="15" customHeight="1" x14ac:dyDescent="0.3">
      <c r="B161" s="409"/>
      <c r="C161" s="329"/>
      <c r="D161" s="330"/>
      <c r="E161" s="331"/>
      <c r="F161" s="332">
        <v>0</v>
      </c>
      <c r="G161" s="414"/>
    </row>
    <row r="162" spans="2:7" ht="12.65" customHeight="1" x14ac:dyDescent="0.3">
      <c r="B162" s="409"/>
      <c r="C162" s="329"/>
      <c r="D162" s="330"/>
      <c r="E162" s="331"/>
      <c r="F162" s="332">
        <v>0</v>
      </c>
      <c r="G162" s="414"/>
    </row>
    <row r="163" spans="2:7" ht="12.65" customHeight="1" x14ac:dyDescent="0.3">
      <c r="B163" s="409"/>
      <c r="C163" s="329"/>
      <c r="D163" s="330"/>
      <c r="E163" s="331"/>
      <c r="F163" s="332">
        <v>0</v>
      </c>
      <c r="G163" s="414"/>
    </row>
    <row r="164" spans="2:7" ht="12.65" customHeight="1" x14ac:dyDescent="0.3">
      <c r="B164" s="409"/>
      <c r="C164" s="329"/>
      <c r="D164" s="330"/>
      <c r="E164" s="331"/>
      <c r="F164" s="332">
        <v>0</v>
      </c>
      <c r="G164" s="414"/>
    </row>
    <row r="165" spans="2:7" ht="12.65" customHeight="1" x14ac:dyDescent="0.3">
      <c r="B165" s="409"/>
      <c r="C165" s="329"/>
      <c r="D165" s="330"/>
      <c r="E165" s="331"/>
      <c r="F165" s="332">
        <v>0</v>
      </c>
      <c r="G165" s="414"/>
    </row>
    <row r="166" spans="2:7" ht="12.65" customHeight="1" x14ac:dyDescent="0.3">
      <c r="B166" s="409"/>
      <c r="C166" s="329"/>
      <c r="D166" s="330"/>
      <c r="E166" s="331"/>
      <c r="F166" s="332">
        <v>0</v>
      </c>
      <c r="G166" s="414"/>
    </row>
    <row r="167" spans="2:7" ht="15.65" customHeight="1" x14ac:dyDescent="0.3">
      <c r="B167" s="409"/>
      <c r="C167" s="329"/>
      <c r="D167" s="330"/>
      <c r="E167" s="331"/>
      <c r="F167" s="332">
        <v>0</v>
      </c>
      <c r="G167" s="414"/>
    </row>
    <row r="168" spans="2:7" ht="15.65" customHeight="1" x14ac:dyDescent="0.3">
      <c r="B168" s="409"/>
      <c r="C168" s="329"/>
      <c r="D168" s="330"/>
      <c r="E168" s="331"/>
      <c r="F168" s="332">
        <v>0</v>
      </c>
      <c r="G168" s="414"/>
    </row>
    <row r="169" spans="2:7" ht="15.65" customHeight="1" x14ac:dyDescent="0.3">
      <c r="B169" s="409"/>
      <c r="C169" s="329"/>
      <c r="D169" s="330"/>
      <c r="E169" s="331"/>
      <c r="F169" s="332">
        <v>0</v>
      </c>
      <c r="G169" s="414"/>
    </row>
    <row r="170" spans="2:7" ht="15.65" customHeight="1" x14ac:dyDescent="0.3">
      <c r="B170" s="409"/>
      <c r="C170" s="329"/>
      <c r="D170" s="330"/>
      <c r="E170" s="331"/>
      <c r="F170" s="332">
        <v>0</v>
      </c>
      <c r="G170" s="414"/>
    </row>
    <row r="171" spans="2:7" ht="15.65" customHeight="1" x14ac:dyDescent="0.3">
      <c r="B171" s="409"/>
      <c r="C171" s="329"/>
      <c r="D171" s="330"/>
      <c r="E171" s="331"/>
      <c r="F171" s="332">
        <v>0</v>
      </c>
      <c r="G171" s="414"/>
    </row>
    <row r="172" spans="2:7" ht="15.65" customHeight="1" x14ac:dyDescent="0.3">
      <c r="B172" s="409"/>
      <c r="C172" s="329"/>
      <c r="D172" s="330"/>
      <c r="E172" s="331"/>
      <c r="F172" s="332">
        <v>0</v>
      </c>
      <c r="G172" s="414"/>
    </row>
    <row r="173" spans="2:7" ht="15.65" customHeight="1" x14ac:dyDescent="0.3">
      <c r="B173" s="409"/>
      <c r="C173" s="329"/>
      <c r="D173" s="330"/>
      <c r="E173" s="331"/>
      <c r="F173" s="332">
        <v>0</v>
      </c>
      <c r="G173" s="414"/>
    </row>
    <row r="174" spans="2:7" ht="15.65" customHeight="1" x14ac:dyDescent="0.3">
      <c r="B174" s="409"/>
      <c r="C174" s="329"/>
      <c r="D174" s="330"/>
      <c r="E174" s="331"/>
      <c r="F174" s="332">
        <v>0</v>
      </c>
      <c r="G174" s="414"/>
    </row>
    <row r="175" spans="2:7" ht="15.65" customHeight="1" x14ac:dyDescent="0.3">
      <c r="B175" s="409"/>
      <c r="C175" s="329"/>
      <c r="D175" s="330"/>
      <c r="E175" s="331"/>
      <c r="F175" s="332">
        <v>0</v>
      </c>
      <c r="G175" s="414"/>
    </row>
    <row r="176" spans="2:7" ht="15.65" customHeight="1" x14ac:dyDescent="0.3">
      <c r="B176" s="409"/>
      <c r="C176" s="329"/>
      <c r="D176" s="330"/>
      <c r="E176" s="331"/>
      <c r="F176" s="332">
        <v>0</v>
      </c>
      <c r="G176" s="414"/>
    </row>
    <row r="177" spans="2:7" ht="15.65" customHeight="1" x14ac:dyDescent="0.3">
      <c r="B177" s="409"/>
      <c r="C177" s="329"/>
      <c r="D177" s="330"/>
      <c r="E177" s="331"/>
      <c r="F177" s="332">
        <v>0</v>
      </c>
      <c r="G177" s="414"/>
    </row>
    <row r="178" spans="2:7" ht="15.65" customHeight="1" x14ac:dyDescent="0.3">
      <c r="B178" s="409"/>
      <c r="C178" s="329"/>
      <c r="D178" s="330"/>
      <c r="E178" s="331"/>
      <c r="F178" s="332">
        <v>0</v>
      </c>
      <c r="G178" s="414"/>
    </row>
    <row r="179" spans="2:7" ht="15.65" customHeight="1" x14ac:dyDescent="0.3">
      <c r="B179" s="409"/>
      <c r="C179" s="329"/>
      <c r="D179" s="330"/>
      <c r="E179" s="331"/>
      <c r="F179" s="332">
        <v>0</v>
      </c>
      <c r="G179" s="414"/>
    </row>
    <row r="180" spans="2:7" ht="15.65" customHeight="1" x14ac:dyDescent="0.3">
      <c r="B180" s="409"/>
      <c r="C180" s="329"/>
      <c r="D180" s="330"/>
      <c r="E180" s="331"/>
      <c r="F180" s="332">
        <v>0</v>
      </c>
      <c r="G180" s="414"/>
    </row>
    <row r="181" spans="2:7" ht="15.65" customHeight="1" x14ac:dyDescent="0.3">
      <c r="B181" s="409"/>
      <c r="C181" s="329"/>
      <c r="D181" s="330"/>
      <c r="E181" s="331"/>
      <c r="F181" s="332">
        <v>0</v>
      </c>
      <c r="G181" s="414"/>
    </row>
    <row r="182" spans="2:7" ht="15.65" customHeight="1" x14ac:dyDescent="0.3">
      <c r="B182" s="409"/>
      <c r="C182" s="329"/>
      <c r="D182" s="330"/>
      <c r="E182" s="331"/>
      <c r="F182" s="332">
        <v>0</v>
      </c>
      <c r="G182" s="414"/>
    </row>
    <row r="183" spans="2:7" ht="15.65" customHeight="1" x14ac:dyDescent="0.3">
      <c r="B183" s="409"/>
      <c r="C183" s="329"/>
      <c r="D183" s="330"/>
      <c r="E183" s="331"/>
      <c r="F183" s="332">
        <v>0</v>
      </c>
      <c r="G183" s="414"/>
    </row>
    <row r="184" spans="2:7" ht="15.65" customHeight="1" x14ac:dyDescent="0.3">
      <c r="B184" s="409"/>
      <c r="C184" s="329"/>
      <c r="D184" s="330"/>
      <c r="E184" s="331"/>
      <c r="F184" s="332">
        <v>0</v>
      </c>
      <c r="G184" s="414"/>
    </row>
    <row r="185" spans="2:7" ht="15.65" customHeight="1" x14ac:dyDescent="0.3">
      <c r="B185" s="409"/>
      <c r="C185" s="329"/>
      <c r="D185" s="330"/>
      <c r="E185" s="331"/>
      <c r="F185" s="332">
        <v>0</v>
      </c>
      <c r="G185" s="414"/>
    </row>
    <row r="186" spans="2:7" ht="15.65" customHeight="1" x14ac:dyDescent="0.3">
      <c r="B186" s="409"/>
      <c r="C186" s="329"/>
      <c r="D186" s="330"/>
      <c r="E186" s="331"/>
      <c r="F186" s="332">
        <v>0</v>
      </c>
      <c r="G186" s="414"/>
    </row>
    <row r="187" spans="2:7" ht="15.65" customHeight="1" x14ac:dyDescent="0.3">
      <c r="B187" s="409"/>
      <c r="C187" s="329"/>
      <c r="D187" s="330"/>
      <c r="E187" s="331"/>
      <c r="F187" s="332">
        <v>0</v>
      </c>
      <c r="G187" s="414"/>
    </row>
    <row r="188" spans="2:7" ht="15.65" customHeight="1" x14ac:dyDescent="0.3">
      <c r="B188" s="409"/>
      <c r="C188" s="329"/>
      <c r="D188" s="330"/>
      <c r="E188" s="331"/>
      <c r="F188" s="332">
        <v>0</v>
      </c>
      <c r="G188" s="414"/>
    </row>
    <row r="189" spans="2:7" ht="15.65" customHeight="1" x14ac:dyDescent="0.3">
      <c r="B189" s="409"/>
      <c r="C189" s="329"/>
      <c r="D189" s="330"/>
      <c r="E189" s="331"/>
      <c r="F189" s="332">
        <v>0</v>
      </c>
      <c r="G189" s="414"/>
    </row>
    <row r="190" spans="2:7" ht="15.65" customHeight="1" x14ac:dyDescent="0.3">
      <c r="B190" s="409"/>
      <c r="C190" s="329"/>
      <c r="D190" s="330"/>
      <c r="E190" s="331"/>
      <c r="F190" s="332">
        <v>0</v>
      </c>
      <c r="G190" s="414"/>
    </row>
    <row r="191" spans="2:7" ht="15.65" customHeight="1" x14ac:dyDescent="0.3">
      <c r="B191" s="409"/>
      <c r="C191" s="329"/>
      <c r="D191" s="330"/>
      <c r="E191" s="331"/>
      <c r="F191" s="332">
        <v>0</v>
      </c>
      <c r="G191" s="414"/>
    </row>
    <row r="192" spans="2:7" ht="22.5" customHeight="1" x14ac:dyDescent="0.3">
      <c r="B192" s="409"/>
      <c r="C192" s="329"/>
      <c r="D192" s="330"/>
      <c r="E192" s="331"/>
      <c r="F192" s="332">
        <v>0</v>
      </c>
      <c r="G192" s="414"/>
    </row>
    <row r="193" spans="2:14" ht="33" customHeight="1" x14ac:dyDescent="0.3">
      <c r="B193" s="45" t="s">
        <v>68</v>
      </c>
      <c r="C193" s="45"/>
      <c r="D193" s="45"/>
      <c r="E193" s="45"/>
      <c r="F193" s="46">
        <f>SUM(F160:F192)</f>
        <v>0</v>
      </c>
      <c r="G193" s="414"/>
      <c r="H193" s="406"/>
      <c r="I193" s="406"/>
      <c r="J193" s="406"/>
      <c r="K193" s="406"/>
      <c r="L193" s="406"/>
      <c r="M193" s="406"/>
      <c r="N193" s="406"/>
    </row>
    <row r="194" spans="2:14" x14ac:dyDescent="0.3">
      <c r="F194" s="54"/>
    </row>
    <row r="195" spans="2:14" ht="8.15" customHeight="1" thickBot="1" x14ac:dyDescent="0.35">
      <c r="B195" s="20"/>
      <c r="C195" s="21"/>
      <c r="D195" s="20"/>
      <c r="E195" s="21"/>
      <c r="F195" s="55"/>
      <c r="G195" s="21"/>
      <c r="H195" s="21"/>
      <c r="I195" s="21"/>
      <c r="J195" s="21"/>
      <c r="K195" s="21"/>
      <c r="L195" s="21"/>
      <c r="M195" s="21"/>
      <c r="N195" s="21"/>
    </row>
    <row r="196" spans="2:14" s="22" customFormat="1" ht="40" customHeight="1" thickBot="1" x14ac:dyDescent="0.35">
      <c r="B196" s="429" t="s">
        <v>69</v>
      </c>
      <c r="C196" s="429"/>
      <c r="D196" s="429"/>
      <c r="E196" s="429"/>
      <c r="F196" s="53">
        <f>F193+F155+G97+N76</f>
        <v>0</v>
      </c>
      <c r="G196" s="406"/>
      <c r="H196" s="406"/>
      <c r="I196" s="406"/>
      <c r="J196" s="406"/>
      <c r="K196" s="406"/>
      <c r="L196" s="406"/>
      <c r="M196" s="406"/>
      <c r="N196" s="406"/>
    </row>
    <row r="197" spans="2:14" ht="19" customHeight="1" x14ac:dyDescent="0.3"/>
    <row r="198" spans="2:14" ht="14.5" x14ac:dyDescent="0.3">
      <c r="B198" s="428" t="s">
        <v>70</v>
      </c>
      <c r="C198" s="428" t="s">
        <v>71</v>
      </c>
      <c r="D198" s="428"/>
      <c r="E198" s="426" t="s">
        <v>72</v>
      </c>
      <c r="F198" s="427"/>
      <c r="G198" s="49" t="s">
        <v>73</v>
      </c>
    </row>
    <row r="199" spans="2:14" ht="12" customHeight="1" x14ac:dyDescent="0.3">
      <c r="B199" s="428"/>
      <c r="C199" s="422"/>
      <c r="D199" s="422"/>
      <c r="E199" s="423"/>
      <c r="F199" s="424"/>
      <c r="G199" s="332">
        <v>0</v>
      </c>
    </row>
    <row r="200" spans="2:14" ht="12" customHeight="1" x14ac:dyDescent="0.3">
      <c r="B200" s="428"/>
      <c r="C200" s="422"/>
      <c r="D200" s="422"/>
      <c r="E200" s="423"/>
      <c r="F200" s="424"/>
      <c r="G200" s="332">
        <v>0</v>
      </c>
    </row>
    <row r="201" spans="2:14" ht="12" customHeight="1" x14ac:dyDescent="0.3">
      <c r="B201" s="428"/>
      <c r="C201" s="422"/>
      <c r="D201" s="422"/>
      <c r="E201" s="423"/>
      <c r="F201" s="424"/>
      <c r="G201" s="332">
        <v>0</v>
      </c>
    </row>
    <row r="202" spans="2:14" ht="12" customHeight="1" x14ac:dyDescent="0.3">
      <c r="B202" s="428"/>
      <c r="C202" s="422"/>
      <c r="D202" s="422"/>
      <c r="E202" s="423"/>
      <c r="F202" s="424"/>
      <c r="G202" s="332">
        <v>0</v>
      </c>
    </row>
    <row r="203" spans="2:14" ht="12" customHeight="1" x14ac:dyDescent="0.3">
      <c r="B203" s="428"/>
      <c r="C203" s="422"/>
      <c r="D203" s="422"/>
      <c r="E203" s="423"/>
      <c r="F203" s="424"/>
      <c r="G203" s="332">
        <v>0</v>
      </c>
    </row>
    <row r="204" spans="2:14" ht="12" customHeight="1" x14ac:dyDescent="0.3">
      <c r="B204" s="428"/>
      <c r="C204" s="422"/>
      <c r="D204" s="422"/>
      <c r="E204" s="423"/>
      <c r="F204" s="424"/>
      <c r="G204" s="332">
        <v>0</v>
      </c>
    </row>
    <row r="205" spans="2:14" ht="12" customHeight="1" x14ac:dyDescent="0.3">
      <c r="B205" s="428"/>
      <c r="C205" s="422"/>
      <c r="D205" s="422"/>
      <c r="E205" s="423"/>
      <c r="F205" s="424"/>
      <c r="G205" s="332">
        <v>0</v>
      </c>
    </row>
    <row r="206" spans="2:14" ht="12" customHeight="1" x14ac:dyDescent="0.3">
      <c r="B206" s="428"/>
      <c r="C206" s="422"/>
      <c r="D206" s="422"/>
      <c r="E206" s="423"/>
      <c r="F206" s="424"/>
      <c r="G206" s="332">
        <v>0</v>
      </c>
    </row>
    <row r="207" spans="2:14" ht="12" customHeight="1" x14ac:dyDescent="0.3">
      <c r="B207" s="428"/>
      <c r="C207" s="422"/>
      <c r="D207" s="422"/>
      <c r="E207" s="423"/>
      <c r="F207" s="424"/>
      <c r="G207" s="332">
        <v>0</v>
      </c>
    </row>
    <row r="208" spans="2:14" ht="12" customHeight="1" x14ac:dyDescent="0.3">
      <c r="B208" s="428"/>
      <c r="C208" s="422"/>
      <c r="D208" s="422"/>
      <c r="E208" s="423"/>
      <c r="F208" s="424"/>
      <c r="G208" s="332">
        <v>0</v>
      </c>
    </row>
    <row r="209" spans="2:7" ht="12" customHeight="1" x14ac:dyDescent="0.3">
      <c r="B209" s="428"/>
      <c r="C209" s="422"/>
      <c r="D209" s="422"/>
      <c r="E209" s="423"/>
      <c r="F209" s="424"/>
      <c r="G209" s="332">
        <v>0</v>
      </c>
    </row>
    <row r="210" spans="2:7" ht="12" customHeight="1" x14ac:dyDescent="0.3">
      <c r="B210" s="428"/>
      <c r="C210" s="422"/>
      <c r="D210" s="422"/>
      <c r="E210" s="423"/>
      <c r="F210" s="424"/>
      <c r="G210" s="332">
        <v>0</v>
      </c>
    </row>
    <row r="211" spans="2:7" ht="12" customHeight="1" x14ac:dyDescent="0.3">
      <c r="B211" s="428"/>
      <c r="C211" s="422"/>
      <c r="D211" s="422"/>
      <c r="E211" s="423"/>
      <c r="F211" s="424"/>
      <c r="G211" s="332">
        <v>0</v>
      </c>
    </row>
    <row r="212" spans="2:7" ht="12" customHeight="1" x14ac:dyDescent="0.3">
      <c r="B212" s="428"/>
      <c r="C212" s="422"/>
      <c r="D212" s="422"/>
      <c r="E212" s="423"/>
      <c r="F212" s="424"/>
      <c r="G212" s="332">
        <v>0</v>
      </c>
    </row>
    <row r="213" spans="2:7" ht="12" customHeight="1" x14ac:dyDescent="0.3">
      <c r="B213" s="428"/>
      <c r="C213" s="422"/>
      <c r="D213" s="422"/>
      <c r="E213" s="423"/>
      <c r="F213" s="424"/>
      <c r="G213" s="332">
        <v>0</v>
      </c>
    </row>
    <row r="214" spans="2:7" ht="12" customHeight="1" x14ac:dyDescent="0.3">
      <c r="B214" s="428"/>
      <c r="C214" s="422"/>
      <c r="D214" s="422"/>
      <c r="E214" s="423"/>
      <c r="F214" s="424"/>
      <c r="G214" s="332">
        <v>0</v>
      </c>
    </row>
    <row r="215" spans="2:7" ht="15" customHeight="1" x14ac:dyDescent="0.3">
      <c r="B215" s="50" t="s">
        <v>75</v>
      </c>
      <c r="C215" s="50"/>
      <c r="D215" s="50"/>
      <c r="E215" s="425"/>
      <c r="F215" s="425"/>
      <c r="G215" s="51">
        <f>SUM(G199:G214)</f>
        <v>0</v>
      </c>
    </row>
    <row r="216" spans="2:7" ht="8.15" customHeight="1" thickBot="1" x14ac:dyDescent="0.35"/>
    <row r="217" spans="2:7" ht="22.5" customHeight="1" thickBot="1" x14ac:dyDescent="0.35">
      <c r="B217" s="60" t="s">
        <v>76</v>
      </c>
      <c r="C217" s="33"/>
      <c r="D217" s="33"/>
      <c r="E217" s="59">
        <f>F196+G215</f>
        <v>0</v>
      </c>
    </row>
  </sheetData>
  <mergeCells count="52">
    <mergeCell ref="B196:E196"/>
    <mergeCell ref="C210:D210"/>
    <mergeCell ref="E210:F210"/>
    <mergeCell ref="C211:D211"/>
    <mergeCell ref="E211:F211"/>
    <mergeCell ref="C207:D207"/>
    <mergeCell ref="E207:F207"/>
    <mergeCell ref="C208:D208"/>
    <mergeCell ref="E208:F208"/>
    <mergeCell ref="C209:D209"/>
    <mergeCell ref="E209:F209"/>
    <mergeCell ref="C200:D200"/>
    <mergeCell ref="E200:F200"/>
    <mergeCell ref="C201:D201"/>
    <mergeCell ref="E201:F201"/>
    <mergeCell ref="B198:B214"/>
    <mergeCell ref="G196:N196"/>
    <mergeCell ref="E215:F215"/>
    <mergeCell ref="C214:D214"/>
    <mergeCell ref="E198:F198"/>
    <mergeCell ref="E199:F199"/>
    <mergeCell ref="E214:F214"/>
    <mergeCell ref="E202:F202"/>
    <mergeCell ref="E212:F212"/>
    <mergeCell ref="E213:F213"/>
    <mergeCell ref="C204:D204"/>
    <mergeCell ref="E204:F204"/>
    <mergeCell ref="C205:D205"/>
    <mergeCell ref="E205:F205"/>
    <mergeCell ref="C206:D206"/>
    <mergeCell ref="C198:D198"/>
    <mergeCell ref="C212:D212"/>
    <mergeCell ref="C213:D213"/>
    <mergeCell ref="C199:D199"/>
    <mergeCell ref="C202:D202"/>
    <mergeCell ref="C203:D203"/>
    <mergeCell ref="E203:F203"/>
    <mergeCell ref="E206:F206"/>
    <mergeCell ref="F10:I10"/>
    <mergeCell ref="H193:N193"/>
    <mergeCell ref="B12:N12"/>
    <mergeCell ref="B15:B74"/>
    <mergeCell ref="B159:B192"/>
    <mergeCell ref="B78:B96"/>
    <mergeCell ref="N84:Q84"/>
    <mergeCell ref="C74:M74"/>
    <mergeCell ref="G159:G193"/>
    <mergeCell ref="B76:M76"/>
    <mergeCell ref="C52:M52"/>
    <mergeCell ref="C75:M75"/>
    <mergeCell ref="B13:C13"/>
    <mergeCell ref="B99:B154"/>
  </mergeCells>
  <phoneticPr fontId="48" type="noConversion"/>
  <conditionalFormatting sqref="G196">
    <cfRule type="containsText" dxfId="31" priority="1" operator="containsText" text="Attention">
      <formula>NOT(ISERROR(SEARCH("Attention",G196)))</formula>
    </cfRule>
  </conditionalFormatting>
  <conditionalFormatting sqref="H193 B195">
    <cfRule type="containsText" dxfId="30" priority="2" operator="containsText" text="Attention">
      <formula>NOT(ISERROR(SEARCH("Attention",B193)))</formula>
    </cfRule>
  </conditionalFormatting>
  <printOptions horizontalCentered="1"/>
  <pageMargins left="0.23622047244094491" right="0.23622047244094491" top="0.33" bottom="0.47" header="0.31496062992125984" footer="0.31496062992125984"/>
  <pageSetup paperSize="8" scale="5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EE189072-D3A8-43C1-8882-D8C7C861CDDF}">
          <x14:formula1>
            <xm:f>'Notice explicative '!$C$56:$C$62</xm:f>
          </x14:formula1>
          <xm:sqref>C160:C192</xm:sqref>
        </x14:dataValidation>
        <x14:dataValidation type="list" allowBlank="1" showInputMessage="1" showErrorMessage="1" xr:uid="{9629871B-986F-4F08-A7C5-92B190ACD19C}">
          <x14:formula1>
            <xm:f>'Notice explicative '!$D$56:$D$61</xm:f>
          </x14:formula1>
          <xm:sqref>C100:C154</xm:sqref>
        </x14:dataValidation>
        <x14:dataValidation type="list" allowBlank="1" showInputMessage="1" showErrorMessage="1" xr:uid="{2F4FC0CA-503C-4E92-939E-ACE008C2889F}">
          <x14:formula1>
            <xm:f>'Notice explicative '!$E$56:$E$59</xm:f>
          </x14:formula1>
          <xm:sqref>C79:C96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AF246-C1BF-4035-8711-2E61228023D8}">
  <sheetPr>
    <pageSetUpPr fitToPage="1"/>
  </sheetPr>
  <dimension ref="A1:AV202"/>
  <sheetViews>
    <sheetView zoomScale="60" zoomScaleNormal="60" workbookViewId="0">
      <selection activeCell="G16" sqref="G16"/>
    </sheetView>
  </sheetViews>
  <sheetFormatPr baseColWidth="10" defaultColWidth="8.81640625" defaultRowHeight="14.5" outlineLevelCol="1" x14ac:dyDescent="0.35"/>
  <cols>
    <col min="1" max="1" width="65.81640625" bestFit="1" customWidth="1"/>
    <col min="2" max="2" width="23.26953125" bestFit="1" customWidth="1"/>
    <col min="3" max="3" width="24.54296875" customWidth="1"/>
    <col min="4" max="6" width="16.54296875" customWidth="1"/>
    <col min="7" max="7" width="32.453125" customWidth="1"/>
    <col min="8" max="9" width="16.54296875" customWidth="1"/>
    <col min="10" max="11" width="21.54296875" customWidth="1"/>
    <col min="12" max="17" width="21.54296875" customWidth="1" outlineLevel="1"/>
    <col min="18" max="19" width="21.54296875" customWidth="1"/>
    <col min="20" max="20" width="24.54296875" customWidth="1"/>
    <col min="21" max="21" width="12.453125" bestFit="1" customWidth="1"/>
    <col min="22" max="22" width="11" bestFit="1" customWidth="1"/>
    <col min="26" max="26" width="11.453125" bestFit="1" customWidth="1"/>
  </cols>
  <sheetData>
    <row r="1" spans="1:48" ht="5.5" customHeight="1" x14ac:dyDescent="0.35">
      <c r="A1" s="13"/>
      <c r="B1" s="14"/>
      <c r="C1" s="14"/>
      <c r="D1" s="14"/>
      <c r="E1" s="14"/>
      <c r="F1" s="26"/>
      <c r="G1" s="26"/>
      <c r="H1" s="26"/>
      <c r="I1" s="11"/>
      <c r="J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row>
    <row r="2" spans="1:48" ht="5.5" customHeight="1" x14ac:dyDescent="0.35">
      <c r="A2" s="16"/>
      <c r="B2" s="17"/>
      <c r="C2" s="17"/>
      <c r="D2" s="17"/>
      <c r="E2" s="17"/>
      <c r="F2" s="26"/>
      <c r="G2" s="26"/>
      <c r="H2" s="26"/>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row>
    <row r="3" spans="1:48" x14ac:dyDescent="0.35">
      <c r="A3" s="15"/>
      <c r="B3" s="17"/>
      <c r="C3" s="17"/>
      <c r="D3" s="17"/>
      <c r="E3" s="17"/>
      <c r="F3" s="26"/>
      <c r="G3" s="26"/>
      <c r="H3" s="26"/>
      <c r="I3" s="11"/>
      <c r="J3" s="58"/>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row>
    <row r="4" spans="1:48" x14ac:dyDescent="0.35">
      <c r="A4" s="15"/>
      <c r="B4" s="17"/>
      <c r="C4" s="17"/>
      <c r="D4" s="17"/>
      <c r="E4" s="17"/>
      <c r="F4" s="26"/>
      <c r="G4" s="26"/>
      <c r="H4" s="26"/>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row>
    <row r="5" spans="1:48" ht="18.5" x14ac:dyDescent="0.45">
      <c r="A5" s="25" t="s">
        <v>77</v>
      </c>
      <c r="B5" s="436">
        <f>'1. Budget détaillé '!C4</f>
        <v>0</v>
      </c>
      <c r="C5" s="436"/>
      <c r="D5" s="436"/>
      <c r="E5" s="436"/>
      <c r="F5" s="436"/>
      <c r="G5" s="436"/>
      <c r="H5" s="436"/>
      <c r="I5" s="436"/>
      <c r="J5" s="436"/>
      <c r="K5" s="436"/>
      <c r="L5" s="436"/>
      <c r="M5" s="436"/>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row>
    <row r="6" spans="1:48" x14ac:dyDescent="0.35">
      <c r="A6" s="11"/>
      <c r="B6" s="436"/>
      <c r="C6" s="436"/>
      <c r="D6" s="436"/>
      <c r="E6" s="436"/>
      <c r="F6" s="436"/>
      <c r="G6" s="436"/>
      <c r="H6" s="436"/>
      <c r="I6" s="436"/>
      <c r="J6" s="436"/>
      <c r="K6" s="436"/>
      <c r="L6" s="436"/>
      <c r="M6" s="436"/>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row>
    <row r="7" spans="1:48" ht="18.649999999999999" customHeight="1" x14ac:dyDescent="0.45">
      <c r="A7" s="25" t="s">
        <v>78</v>
      </c>
      <c r="B7" s="491">
        <f>'1. Budget détaillé '!C6</f>
        <v>0</v>
      </c>
      <c r="C7" s="491"/>
      <c r="D7" s="491"/>
      <c r="E7" s="491"/>
      <c r="F7" s="491"/>
      <c r="G7" s="491"/>
      <c r="H7" s="491"/>
      <c r="I7" s="491"/>
      <c r="J7" s="491"/>
      <c r="K7" s="374"/>
      <c r="L7" s="374"/>
      <c r="M7" s="374"/>
      <c r="N7" s="375"/>
      <c r="O7" s="375"/>
      <c r="P7" s="375"/>
      <c r="Q7" s="375"/>
      <c r="R7" s="374"/>
      <c r="S7" s="374"/>
      <c r="T7" s="11"/>
      <c r="U7" s="11"/>
      <c r="V7" s="11"/>
      <c r="W7" s="11"/>
      <c r="X7" s="11"/>
      <c r="Y7" s="11"/>
      <c r="Z7" s="11"/>
      <c r="AA7" s="11"/>
      <c r="AB7" s="11"/>
      <c r="AC7" s="11"/>
      <c r="AD7" s="11"/>
      <c r="AE7" s="11"/>
      <c r="AF7" s="11"/>
      <c r="AG7" s="11"/>
      <c r="AH7" s="11"/>
      <c r="AI7" s="11"/>
      <c r="AJ7" s="11"/>
      <c r="AK7" s="11"/>
    </row>
    <row r="8" spans="1:48" s="11" customFormat="1" ht="18.649999999999999" customHeight="1" x14ac:dyDescent="0.45">
      <c r="A8" s="373"/>
      <c r="E8" s="374"/>
      <c r="F8" s="374"/>
      <c r="G8" s="374"/>
      <c r="H8" s="374"/>
      <c r="I8" s="374"/>
      <c r="J8" s="374"/>
      <c r="K8" s="374"/>
      <c r="L8" s="374"/>
      <c r="M8" s="374"/>
      <c r="N8" s="375"/>
      <c r="O8" s="375"/>
      <c r="P8" s="375"/>
      <c r="Q8" s="375"/>
      <c r="R8" s="376"/>
      <c r="S8" s="377"/>
    </row>
    <row r="9" spans="1:48" s="11" customFormat="1" ht="18.649999999999999" customHeight="1" x14ac:dyDescent="0.45">
      <c r="A9" s="373"/>
      <c r="E9" s="374"/>
      <c r="F9" s="374"/>
      <c r="G9" s="374"/>
      <c r="H9" s="374"/>
      <c r="I9" s="374"/>
      <c r="J9" s="374"/>
      <c r="K9" s="374"/>
      <c r="L9" s="374"/>
      <c r="M9" s="374"/>
      <c r="N9" s="375"/>
      <c r="O9" s="375"/>
      <c r="P9" s="375"/>
      <c r="Q9" s="375"/>
      <c r="R9" s="376"/>
      <c r="S9" s="377"/>
    </row>
    <row r="10" spans="1:48" s="11" customFormat="1" ht="18.649999999999999" customHeight="1" thickBot="1" x14ac:dyDescent="0.5">
      <c r="A10" s="373"/>
      <c r="B10" s="374"/>
      <c r="C10" s="374"/>
      <c r="D10" s="374"/>
      <c r="E10" s="374"/>
      <c r="F10" s="374"/>
      <c r="G10" s="378"/>
      <c r="H10" s="374"/>
      <c r="I10" s="374"/>
      <c r="J10" s="374"/>
      <c r="K10" s="374"/>
      <c r="L10" s="374"/>
      <c r="M10" s="374"/>
      <c r="N10" s="375"/>
      <c r="O10" s="375"/>
      <c r="P10" s="375"/>
      <c r="Q10" s="375"/>
      <c r="R10" s="376"/>
      <c r="S10" s="377"/>
    </row>
    <row r="11" spans="1:48" ht="53.5" customHeight="1" thickBot="1" x14ac:dyDescent="0.55000000000000004">
      <c r="A11" s="339" t="s">
        <v>79</v>
      </c>
      <c r="B11" s="312"/>
      <c r="C11" s="437" t="s">
        <v>80</v>
      </c>
      <c r="D11" s="437"/>
      <c r="E11" s="437"/>
      <c r="F11" s="437"/>
      <c r="G11" s="437"/>
      <c r="H11" s="437"/>
      <c r="I11" s="438"/>
      <c r="J11" s="439" t="str">
        <f>UPPER("Reste à charge du porteur 
(Autofinancement et emprunt)")</f>
        <v>RESTE À CHARGE DU PORTEUR 
(AUTOFINANCEMENT ET EMPRUNT)</v>
      </c>
      <c r="K11" s="437" t="str">
        <f>UPPER("CO-FINANCEMENTS")</f>
        <v>CO-FINANCEMENTS</v>
      </c>
      <c r="L11" s="437"/>
      <c r="M11" s="437"/>
      <c r="N11" s="437"/>
      <c r="O11" s="437"/>
      <c r="P11" s="437"/>
      <c r="Q11" s="438"/>
      <c r="R11" s="430" t="s">
        <v>81</v>
      </c>
      <c r="S11" s="431"/>
      <c r="T11" s="11"/>
      <c r="U11" s="11"/>
      <c r="V11" s="11"/>
      <c r="W11" s="11"/>
      <c r="X11" s="11"/>
      <c r="Y11" s="11"/>
      <c r="Z11" s="11"/>
      <c r="AA11" s="11"/>
      <c r="AB11" s="11"/>
      <c r="AC11" s="11"/>
      <c r="AD11" s="11"/>
      <c r="AE11" s="11"/>
      <c r="AF11" s="11"/>
      <c r="AG11" s="11"/>
      <c r="AH11" s="11"/>
      <c r="AI11" s="11"/>
      <c r="AJ11" s="11"/>
      <c r="AK11" s="11"/>
      <c r="AL11" s="11"/>
      <c r="AM11" s="11"/>
      <c r="AN11" s="11"/>
      <c r="AO11" s="11"/>
      <c r="AP11" s="11"/>
    </row>
    <row r="12" spans="1:48" ht="30" customHeight="1" thickBot="1" x14ac:dyDescent="0.4">
      <c r="A12" s="340" t="e">
        <f>G15/D15</f>
        <v>#DIV/0!</v>
      </c>
      <c r="B12" s="442" t="s">
        <v>82</v>
      </c>
      <c r="C12" s="442" t="s">
        <v>83</v>
      </c>
      <c r="D12" s="452" t="str">
        <f>UPPER("Assiette éligible")</f>
        <v>ASSIETTE ÉLIGIBLE</v>
      </c>
      <c r="E12" s="442" t="s">
        <v>84</v>
      </c>
      <c r="F12" s="442" t="s">
        <v>85</v>
      </c>
      <c r="G12" s="448" t="s">
        <v>86</v>
      </c>
      <c r="H12" s="363"/>
      <c r="I12" s="364"/>
      <c r="J12" s="440"/>
      <c r="K12" s="444" t="str">
        <f>UPPER("Total co-financements")</f>
        <v>TOTAL CO-FINANCEMENTS</v>
      </c>
      <c r="L12" s="446" t="s">
        <v>87</v>
      </c>
      <c r="M12" s="446" t="s">
        <v>88</v>
      </c>
      <c r="N12" s="446" t="s">
        <v>88</v>
      </c>
      <c r="O12" s="446" t="s">
        <v>88</v>
      </c>
      <c r="P12" s="446" t="s">
        <v>88</v>
      </c>
      <c r="Q12" s="446" t="s">
        <v>88</v>
      </c>
      <c r="R12" s="432"/>
      <c r="S12" s="433"/>
      <c r="T12" s="11"/>
      <c r="U12" s="11"/>
      <c r="V12" s="11"/>
      <c r="W12" s="11"/>
      <c r="X12" s="11"/>
      <c r="Y12" s="11"/>
      <c r="Z12" s="11"/>
      <c r="AA12" s="11"/>
      <c r="AB12" s="11"/>
      <c r="AC12" s="11"/>
      <c r="AD12" s="11"/>
      <c r="AE12" s="11"/>
      <c r="AF12" s="11"/>
      <c r="AG12" s="11"/>
      <c r="AH12" s="11"/>
      <c r="AI12" s="11"/>
      <c r="AJ12" s="11"/>
      <c r="AK12" s="11"/>
      <c r="AL12" s="11"/>
      <c r="AM12" s="11"/>
      <c r="AN12" s="11"/>
      <c r="AO12" s="11"/>
      <c r="AP12" s="11"/>
    </row>
    <row r="13" spans="1:48" s="23" customFormat="1" ht="30" customHeight="1" thickBot="1" x14ac:dyDescent="0.4">
      <c r="A13" s="450" t="str">
        <f>IF(G15&gt;F15,"Vous devez revoir votre plan de financement car l’intervention du CCCA-BTP ne peut dépasser " &amp; TEXT(F15,"# ##0") &amp; " €, soit un taux d’intervention de 80% des dépenses éligibles.", "")</f>
        <v/>
      </c>
      <c r="B13" s="443"/>
      <c r="C13" s="443"/>
      <c r="D13" s="443"/>
      <c r="E13" s="443"/>
      <c r="F13" s="443"/>
      <c r="G13" s="449"/>
      <c r="H13" s="365"/>
      <c r="I13" s="366"/>
      <c r="J13" s="441"/>
      <c r="K13" s="445"/>
      <c r="L13" s="447"/>
      <c r="M13" s="447"/>
      <c r="N13" s="447"/>
      <c r="O13" s="447"/>
      <c r="P13" s="447"/>
      <c r="Q13" s="447"/>
      <c r="R13" s="434"/>
      <c r="S13" s="435"/>
      <c r="T13" s="492"/>
      <c r="U13" s="492"/>
      <c r="V13" s="492"/>
      <c r="W13" s="492"/>
      <c r="X13" s="492"/>
      <c r="Y13" s="492"/>
      <c r="Z13" s="492"/>
      <c r="AA13" s="492"/>
      <c r="AB13" s="492"/>
      <c r="AC13" s="492"/>
      <c r="AD13" s="492"/>
      <c r="AE13" s="492"/>
      <c r="AF13" s="492"/>
      <c r="AG13" s="492"/>
      <c r="AH13" s="492"/>
      <c r="AI13" s="492"/>
      <c r="AJ13" s="492"/>
      <c r="AK13" s="492"/>
      <c r="AL13" s="492"/>
      <c r="AM13" s="492"/>
      <c r="AN13" s="492"/>
      <c r="AO13" s="492"/>
      <c r="AP13" s="492"/>
    </row>
    <row r="14" spans="1:48" ht="44.5" customHeight="1" thickBot="1" x14ac:dyDescent="0.4">
      <c r="A14" s="451"/>
      <c r="B14" s="297" t="s">
        <v>89</v>
      </c>
      <c r="C14" s="304" t="s">
        <v>90</v>
      </c>
      <c r="D14" s="304" t="s">
        <v>89</v>
      </c>
      <c r="E14" s="305" t="s">
        <v>90</v>
      </c>
      <c r="F14" s="306" t="s">
        <v>89</v>
      </c>
      <c r="G14" s="308" t="s">
        <v>89</v>
      </c>
      <c r="H14" s="308" t="s">
        <v>90</v>
      </c>
      <c r="I14" s="367" t="s">
        <v>384</v>
      </c>
      <c r="J14" s="303" t="s">
        <v>89</v>
      </c>
      <c r="K14" s="218" t="s">
        <v>89</v>
      </c>
      <c r="L14" s="218" t="s">
        <v>89</v>
      </c>
      <c r="M14" s="218" t="s">
        <v>89</v>
      </c>
      <c r="N14" s="218" t="s">
        <v>89</v>
      </c>
      <c r="O14" s="218" t="s">
        <v>89</v>
      </c>
      <c r="P14" s="218" t="s">
        <v>89</v>
      </c>
      <c r="Q14" s="218" t="s">
        <v>89</v>
      </c>
      <c r="R14" s="294" t="s">
        <v>89</v>
      </c>
      <c r="S14" s="295" t="s">
        <v>90</v>
      </c>
      <c r="T14" s="11"/>
      <c r="U14" s="493"/>
      <c r="V14" s="493"/>
      <c r="W14" s="11"/>
      <c r="X14" s="11"/>
      <c r="Y14" s="11"/>
      <c r="Z14" s="11"/>
      <c r="AA14" s="11"/>
      <c r="AB14" s="11"/>
      <c r="AC14" s="11"/>
      <c r="AD14" s="11"/>
      <c r="AE14" s="11"/>
      <c r="AF14" s="11"/>
      <c r="AG14" s="11"/>
      <c r="AH14" s="11"/>
      <c r="AI14" s="11"/>
      <c r="AJ14" s="11"/>
      <c r="AK14" s="11"/>
      <c r="AL14" s="11"/>
      <c r="AM14" s="11"/>
      <c r="AN14" s="11"/>
      <c r="AO14" s="11"/>
      <c r="AP14" s="11"/>
    </row>
    <row r="15" spans="1:48" s="309" customFormat="1" ht="30" customHeight="1" thickBot="1" x14ac:dyDescent="0.55000000000000004">
      <c r="A15" s="310" t="s">
        <v>91</v>
      </c>
      <c r="B15" s="311">
        <f>B18+B21+B22+B19+B20</f>
        <v>0</v>
      </c>
      <c r="C15" s="311"/>
      <c r="D15" s="360">
        <f>D18+D19+D20+D21</f>
        <v>0</v>
      </c>
      <c r="E15" s="317">
        <v>0.8</v>
      </c>
      <c r="F15" s="347">
        <f>ROUND(D15*E15,0)</f>
        <v>0</v>
      </c>
      <c r="G15" s="346">
        <f>G16+G20+G21+G19+G17</f>
        <v>0</v>
      </c>
      <c r="H15" s="353" t="e">
        <f>G15/D15</f>
        <v>#DIV/0!</v>
      </c>
      <c r="I15" s="368"/>
      <c r="J15" s="371">
        <f>B15-G15-K15</f>
        <v>0</v>
      </c>
      <c r="K15" s="362">
        <f>SUM(L15:Q15)</f>
        <v>0</v>
      </c>
      <c r="L15" s="362">
        <f>L16+L17+L19+L20+L21+L22</f>
        <v>0</v>
      </c>
      <c r="M15" s="362">
        <f t="shared" ref="M15:Q15" si="0">M16+M17+M19+M20+M21+M22</f>
        <v>0</v>
      </c>
      <c r="N15" s="362">
        <f t="shared" si="0"/>
        <v>0</v>
      </c>
      <c r="O15" s="362">
        <f t="shared" si="0"/>
        <v>0</v>
      </c>
      <c r="P15" s="362">
        <f t="shared" si="0"/>
        <v>0</v>
      </c>
      <c r="Q15" s="362">
        <f t="shared" si="0"/>
        <v>0</v>
      </c>
      <c r="R15" s="321">
        <f>G15+J15+K15</f>
        <v>0</v>
      </c>
      <c r="S15" s="322" t="e">
        <f>R15/$B$15</f>
        <v>#DIV/0!</v>
      </c>
      <c r="T15" s="494" t="str">
        <f>IF(R15=B15,"", "Vérifier l'équillibre du plan de financement")</f>
        <v/>
      </c>
      <c r="U15" s="495"/>
      <c r="V15" s="496"/>
      <c r="W15" s="495"/>
      <c r="X15" s="497"/>
      <c r="Y15" s="497"/>
      <c r="Z15" s="497"/>
      <c r="AA15" s="497"/>
      <c r="AB15" s="497"/>
      <c r="AC15" s="497"/>
      <c r="AD15" s="497"/>
      <c r="AE15" s="497"/>
      <c r="AF15" s="497"/>
      <c r="AG15" s="497"/>
      <c r="AH15" s="497"/>
      <c r="AI15" s="497"/>
      <c r="AJ15" s="497"/>
      <c r="AK15" s="497"/>
      <c r="AL15" s="497"/>
      <c r="AM15" s="497"/>
      <c r="AN15" s="497"/>
      <c r="AO15" s="497"/>
      <c r="AP15" s="497"/>
    </row>
    <row r="16" spans="1:48" ht="30" customHeight="1" thickBot="1" x14ac:dyDescent="0.4">
      <c r="A16" s="166" t="s">
        <v>48</v>
      </c>
      <c r="B16" s="307">
        <f>'1. Budget détaillé '!N52</f>
        <v>0</v>
      </c>
      <c r="C16" s="320" t="s">
        <v>92</v>
      </c>
      <c r="D16" s="307">
        <f>+B16*100%</f>
        <v>0</v>
      </c>
      <c r="E16" s="356">
        <v>1</v>
      </c>
      <c r="F16" s="348">
        <f>ROUND(D16*E16,0)</f>
        <v>0</v>
      </c>
      <c r="G16" s="323">
        <v>0</v>
      </c>
      <c r="H16" s="354" t="e">
        <f t="shared" ref="H16:H21" si="1">G16/D16</f>
        <v>#DIV/0!</v>
      </c>
      <c r="I16" s="358">
        <f>G16-B16</f>
        <v>0</v>
      </c>
      <c r="J16" s="372">
        <f>B16-(G16+K16)</f>
        <v>0</v>
      </c>
      <c r="K16" s="307">
        <f t="shared" ref="K16:K20" si="2">SUM(L16:Q16)</f>
        <v>0</v>
      </c>
      <c r="L16" s="323">
        <v>0</v>
      </c>
      <c r="M16" s="323">
        <v>0</v>
      </c>
      <c r="N16" s="323">
        <v>0</v>
      </c>
      <c r="O16" s="323">
        <v>0</v>
      </c>
      <c r="P16" s="323">
        <v>0</v>
      </c>
      <c r="Q16" s="323">
        <v>0</v>
      </c>
      <c r="R16" s="500"/>
      <c r="S16" s="501"/>
      <c r="T16" s="11"/>
      <c r="U16" s="11"/>
      <c r="V16" s="11"/>
      <c r="W16" s="11"/>
      <c r="X16" s="11"/>
      <c r="Y16" s="11"/>
      <c r="Z16" s="11"/>
      <c r="AA16" s="11"/>
      <c r="AB16" s="11"/>
      <c r="AC16" s="11"/>
      <c r="AD16" s="11"/>
      <c r="AE16" s="11"/>
      <c r="AF16" s="11"/>
      <c r="AG16" s="11"/>
      <c r="AH16" s="11"/>
      <c r="AI16" s="11"/>
      <c r="AJ16" s="11"/>
      <c r="AK16" s="11"/>
      <c r="AL16" s="11"/>
      <c r="AM16" s="11"/>
      <c r="AN16" s="11"/>
      <c r="AO16" s="11"/>
      <c r="AP16" s="11"/>
    </row>
    <row r="17" spans="1:42" ht="30" customHeight="1" thickBot="1" x14ac:dyDescent="0.4">
      <c r="A17" s="166" t="s">
        <v>50</v>
      </c>
      <c r="B17" s="164">
        <f>'1. Budget détaillé '!N74</f>
        <v>0</v>
      </c>
      <c r="C17" s="352" t="s">
        <v>93</v>
      </c>
      <c r="D17" s="307">
        <f>B16*0.15</f>
        <v>0</v>
      </c>
      <c r="E17" s="357">
        <v>1</v>
      </c>
      <c r="F17" s="348">
        <f>ROUND(D17*E17,0)</f>
        <v>0</v>
      </c>
      <c r="G17" s="323">
        <v>0</v>
      </c>
      <c r="H17" s="354" t="e">
        <f t="shared" si="1"/>
        <v>#DIV/0!</v>
      </c>
      <c r="I17" s="359">
        <f t="shared" ref="I17:I21" si="3">G17-F17</f>
        <v>0</v>
      </c>
      <c r="J17" s="372">
        <f>B17-(G17+K17)</f>
        <v>0</v>
      </c>
      <c r="K17" s="307">
        <f t="shared" si="2"/>
        <v>0</v>
      </c>
      <c r="L17" s="323">
        <v>0</v>
      </c>
      <c r="M17" s="323">
        <v>0</v>
      </c>
      <c r="N17" s="323">
        <v>0</v>
      </c>
      <c r="O17" s="323">
        <v>0</v>
      </c>
      <c r="P17" s="323">
        <v>0</v>
      </c>
      <c r="Q17" s="323">
        <v>0</v>
      </c>
      <c r="R17" s="500"/>
      <c r="S17" s="501"/>
      <c r="T17" s="498"/>
      <c r="U17" s="58"/>
      <c r="V17" s="11"/>
      <c r="W17" s="11"/>
      <c r="X17" s="11"/>
      <c r="Y17" s="11"/>
      <c r="Z17" s="11"/>
      <c r="AA17" s="11"/>
      <c r="AB17" s="11"/>
      <c r="AC17" s="11"/>
      <c r="AD17" s="11"/>
      <c r="AE17" s="11"/>
      <c r="AF17" s="11"/>
      <c r="AG17" s="11"/>
      <c r="AH17" s="11"/>
      <c r="AI17" s="11"/>
      <c r="AJ17" s="11"/>
      <c r="AK17" s="11"/>
      <c r="AL17" s="11"/>
      <c r="AM17" s="11"/>
      <c r="AN17" s="11"/>
      <c r="AO17" s="11"/>
      <c r="AP17" s="11"/>
    </row>
    <row r="18" spans="1:42" ht="30" customHeight="1" thickBot="1" x14ac:dyDescent="0.4">
      <c r="A18" s="167" t="s">
        <v>94</v>
      </c>
      <c r="B18" s="165">
        <f>B16+B17</f>
        <v>0</v>
      </c>
      <c r="C18" s="165"/>
      <c r="D18" s="361">
        <f>ROUND(D16+D17,0)</f>
        <v>0</v>
      </c>
      <c r="E18" s="315" t="e">
        <f>F18/D18</f>
        <v>#DIV/0!</v>
      </c>
      <c r="F18" s="163">
        <f>F16+F17</f>
        <v>0</v>
      </c>
      <c r="G18" s="163">
        <f>G16+G17</f>
        <v>0</v>
      </c>
      <c r="H18" s="355" t="e">
        <f t="shared" si="1"/>
        <v>#DIV/0!</v>
      </c>
      <c r="I18" s="319">
        <f t="shared" si="3"/>
        <v>0</v>
      </c>
      <c r="J18" s="370"/>
      <c r="K18" s="369"/>
      <c r="L18" s="369"/>
      <c r="M18" s="369"/>
      <c r="N18" s="369"/>
      <c r="O18" s="369"/>
      <c r="P18" s="369"/>
      <c r="Q18" s="369"/>
      <c r="R18" s="500"/>
      <c r="S18" s="501"/>
      <c r="T18" s="498"/>
      <c r="U18" s="11"/>
      <c r="V18" s="11"/>
      <c r="W18" s="11"/>
      <c r="X18" s="11"/>
      <c r="Y18" s="11"/>
      <c r="Z18" s="11"/>
      <c r="AA18" s="11"/>
      <c r="AB18" s="11"/>
      <c r="AC18" s="11"/>
      <c r="AD18" s="11"/>
      <c r="AE18" s="11"/>
      <c r="AF18" s="11"/>
      <c r="AG18" s="11"/>
      <c r="AH18" s="11"/>
      <c r="AI18" s="11"/>
      <c r="AJ18" s="11"/>
      <c r="AK18" s="11"/>
      <c r="AL18" s="11"/>
      <c r="AM18" s="11"/>
      <c r="AN18" s="11"/>
      <c r="AO18" s="11"/>
      <c r="AP18" s="11"/>
    </row>
    <row r="19" spans="1:42" ht="30" customHeight="1" thickBot="1" x14ac:dyDescent="0.4">
      <c r="A19" s="166" t="s">
        <v>95</v>
      </c>
      <c r="B19" s="164">
        <f>'1. Budget détaillé '!F193</f>
        <v>0</v>
      </c>
      <c r="C19" s="217">
        <v>1</v>
      </c>
      <c r="D19" s="307">
        <f>+B19</f>
        <v>0</v>
      </c>
      <c r="E19" s="356">
        <v>0.3</v>
      </c>
      <c r="F19" s="296">
        <f t="shared" ref="F19:F21" si="4">ROUND(D19*E19,0)</f>
        <v>0</v>
      </c>
      <c r="G19" s="323">
        <v>0</v>
      </c>
      <c r="H19" s="354" t="e">
        <f>G19/D19</f>
        <v>#DIV/0!</v>
      </c>
      <c r="I19" s="318">
        <f t="shared" si="3"/>
        <v>0</v>
      </c>
      <c r="J19" s="372">
        <f>B19-(G19+K19)</f>
        <v>0</v>
      </c>
      <c r="K19" s="307">
        <f t="shared" si="2"/>
        <v>0</v>
      </c>
      <c r="L19" s="323">
        <v>0</v>
      </c>
      <c r="M19" s="323">
        <v>0</v>
      </c>
      <c r="N19" s="323">
        <v>0</v>
      </c>
      <c r="O19" s="323">
        <v>0</v>
      </c>
      <c r="P19" s="323">
        <v>0</v>
      </c>
      <c r="Q19" s="323">
        <v>0</v>
      </c>
      <c r="R19" s="500"/>
      <c r="S19" s="501"/>
      <c r="T19" s="498"/>
      <c r="U19" s="11"/>
      <c r="V19" s="11"/>
      <c r="W19" s="11"/>
      <c r="X19" s="11"/>
      <c r="Y19" s="11"/>
      <c r="Z19" s="11"/>
      <c r="AA19" s="11"/>
      <c r="AB19" s="11"/>
      <c r="AC19" s="11"/>
      <c r="AD19" s="11"/>
      <c r="AE19" s="11"/>
      <c r="AF19" s="11"/>
      <c r="AG19" s="11"/>
      <c r="AH19" s="11"/>
      <c r="AI19" s="11"/>
      <c r="AJ19" s="11"/>
      <c r="AK19" s="11"/>
      <c r="AL19" s="11"/>
      <c r="AM19" s="11"/>
      <c r="AN19" s="11"/>
      <c r="AO19" s="11"/>
      <c r="AP19" s="11"/>
    </row>
    <row r="20" spans="1:42" s="63" customFormat="1" ht="30" customHeight="1" thickBot="1" x14ac:dyDescent="0.4">
      <c r="A20" s="166" t="s">
        <v>96</v>
      </c>
      <c r="B20" s="164">
        <f>'1. Budget détaillé '!F155</f>
        <v>0</v>
      </c>
      <c r="C20" s="217">
        <v>1</v>
      </c>
      <c r="D20" s="307">
        <f t="shared" ref="D20:D21" si="5">+B20</f>
        <v>0</v>
      </c>
      <c r="E20" s="356">
        <v>0.8</v>
      </c>
      <c r="F20" s="296">
        <f t="shared" si="4"/>
        <v>0</v>
      </c>
      <c r="G20" s="323">
        <v>0</v>
      </c>
      <c r="H20" s="354" t="e">
        <f t="shared" si="1"/>
        <v>#DIV/0!</v>
      </c>
      <c r="I20" s="318">
        <f t="shared" si="3"/>
        <v>0</v>
      </c>
      <c r="J20" s="372">
        <f t="shared" ref="J20:J21" si="6">B20-(G20+K20)</f>
        <v>0</v>
      </c>
      <c r="K20" s="307">
        <f t="shared" si="2"/>
        <v>0</v>
      </c>
      <c r="L20" s="323">
        <v>0</v>
      </c>
      <c r="M20" s="323">
        <v>0</v>
      </c>
      <c r="N20" s="323">
        <v>0</v>
      </c>
      <c r="O20" s="323">
        <v>0</v>
      </c>
      <c r="P20" s="323">
        <v>0</v>
      </c>
      <c r="Q20" s="323">
        <v>0</v>
      </c>
      <c r="R20" s="500"/>
      <c r="S20" s="502"/>
      <c r="T20" s="499"/>
      <c r="U20" s="493"/>
      <c r="V20" s="493"/>
      <c r="W20" s="493"/>
      <c r="X20" s="493"/>
      <c r="Y20" s="493"/>
      <c r="Z20" s="493"/>
      <c r="AA20" s="493"/>
      <c r="AB20" s="493"/>
      <c r="AC20" s="493"/>
      <c r="AD20" s="493"/>
      <c r="AE20" s="493"/>
      <c r="AF20" s="493"/>
      <c r="AG20" s="493"/>
      <c r="AH20" s="493"/>
      <c r="AI20" s="493"/>
      <c r="AJ20" s="493"/>
      <c r="AK20" s="493"/>
      <c r="AL20" s="493"/>
      <c r="AM20" s="493"/>
      <c r="AN20" s="493"/>
      <c r="AO20" s="493"/>
      <c r="AP20" s="493"/>
    </row>
    <row r="21" spans="1:42" ht="30" customHeight="1" thickBot="1" x14ac:dyDescent="0.4">
      <c r="A21" s="166" t="s">
        <v>97</v>
      </c>
      <c r="B21" s="380">
        <f>'1. Budget détaillé '!G97</f>
        <v>0</v>
      </c>
      <c r="C21" s="381">
        <v>1</v>
      </c>
      <c r="D21" s="348">
        <f t="shared" si="5"/>
        <v>0</v>
      </c>
      <c r="E21" s="382">
        <v>0.5</v>
      </c>
      <c r="F21" s="296">
        <f t="shared" si="4"/>
        <v>0</v>
      </c>
      <c r="G21" s="383">
        <v>0</v>
      </c>
      <c r="H21" s="384" t="e">
        <f t="shared" si="1"/>
        <v>#DIV/0!</v>
      </c>
      <c r="I21" s="385">
        <f t="shared" si="3"/>
        <v>0</v>
      </c>
      <c r="J21" s="372">
        <f t="shared" si="6"/>
        <v>0</v>
      </c>
      <c r="K21" s="307">
        <f>SUM(L21:Q21)</f>
        <v>0</v>
      </c>
      <c r="L21" s="323">
        <v>0</v>
      </c>
      <c r="M21" s="323">
        <v>0</v>
      </c>
      <c r="N21" s="323">
        <v>0</v>
      </c>
      <c r="O21" s="323">
        <v>0</v>
      </c>
      <c r="P21" s="323">
        <v>0</v>
      </c>
      <c r="Q21" s="323">
        <v>0</v>
      </c>
      <c r="R21" s="500"/>
      <c r="S21" s="501"/>
      <c r="T21" s="498"/>
      <c r="U21" s="11"/>
      <c r="V21" s="11"/>
      <c r="W21" s="11"/>
      <c r="X21" s="11"/>
      <c r="Y21" s="11"/>
      <c r="Z21" s="11"/>
      <c r="AA21" s="11"/>
      <c r="AB21" s="11"/>
      <c r="AC21" s="11"/>
      <c r="AD21" s="11"/>
      <c r="AE21" s="11"/>
      <c r="AF21" s="11"/>
      <c r="AG21" s="11"/>
      <c r="AH21" s="11"/>
      <c r="AI21" s="11"/>
      <c r="AJ21" s="11"/>
      <c r="AK21" s="11"/>
      <c r="AL21" s="11"/>
      <c r="AM21" s="11"/>
      <c r="AN21" s="11"/>
      <c r="AO21" s="11"/>
      <c r="AP21" s="11"/>
    </row>
    <row r="22" spans="1:42" ht="30" customHeight="1" thickBot="1" x14ac:dyDescent="0.4">
      <c r="A22" s="379" t="s">
        <v>98</v>
      </c>
      <c r="B22" s="386">
        <f>+'1. Budget détaillé '!G215</f>
        <v>0</v>
      </c>
      <c r="C22" s="387"/>
      <c r="D22" s="387"/>
      <c r="E22" s="387"/>
      <c r="F22" s="387"/>
      <c r="G22" s="387"/>
      <c r="H22" s="388"/>
      <c r="I22" s="389"/>
      <c r="J22" s="372">
        <f>B22-K22</f>
        <v>0</v>
      </c>
      <c r="K22" s="307">
        <f>SUM(L22:Q22)</f>
        <v>0</v>
      </c>
      <c r="L22" s="323">
        <v>0</v>
      </c>
      <c r="M22" s="323">
        <v>0</v>
      </c>
      <c r="N22" s="323">
        <v>0</v>
      </c>
      <c r="O22" s="323">
        <v>0</v>
      </c>
      <c r="P22" s="323">
        <v>0</v>
      </c>
      <c r="Q22" s="323">
        <v>0</v>
      </c>
      <c r="R22" s="500"/>
      <c r="S22" s="503"/>
      <c r="T22" s="11"/>
      <c r="U22" s="11"/>
      <c r="V22" s="11"/>
      <c r="W22" s="11"/>
      <c r="X22" s="11"/>
      <c r="Y22" s="11"/>
      <c r="Z22" s="11"/>
      <c r="AA22" s="11"/>
      <c r="AB22" s="11"/>
      <c r="AC22" s="11"/>
      <c r="AD22" s="11"/>
      <c r="AE22" s="11"/>
      <c r="AF22" s="11"/>
      <c r="AG22" s="11"/>
      <c r="AH22" s="11"/>
      <c r="AI22" s="11"/>
      <c r="AJ22" s="11"/>
      <c r="AK22" s="11"/>
      <c r="AL22" s="11"/>
      <c r="AM22" s="11"/>
      <c r="AN22" s="11"/>
      <c r="AO22" s="11"/>
      <c r="AP22" s="11"/>
    </row>
    <row r="23" spans="1:42" ht="49.5" customHeight="1" thickBot="1" x14ac:dyDescent="0.4">
      <c r="A23" s="11"/>
      <c r="B23" s="11"/>
      <c r="C23" s="11"/>
      <c r="D23" s="11"/>
      <c r="E23" s="11"/>
      <c r="F23" s="11"/>
      <c r="G23" s="11"/>
      <c r="H23" s="11"/>
      <c r="I23" s="11"/>
      <c r="J23" s="486" t="str">
        <f>IF(OR(J16&lt;0,J17&lt;0,J19&lt;0, J20&lt;0, J21&lt;0,J22&lt;0), "Budget pas équilibré", "budget OK")</f>
        <v>budget OK</v>
      </c>
      <c r="L23" s="324" t="s">
        <v>15</v>
      </c>
      <c r="M23" s="324" t="s">
        <v>15</v>
      </c>
      <c r="N23" s="324" t="s">
        <v>15</v>
      </c>
      <c r="O23" s="324" t="s">
        <v>15</v>
      </c>
      <c r="P23" s="324" t="s">
        <v>15</v>
      </c>
      <c r="Q23" s="325" t="s">
        <v>15</v>
      </c>
      <c r="R23" s="500"/>
      <c r="S23" s="504"/>
      <c r="T23" s="11"/>
      <c r="U23" s="11"/>
      <c r="V23" s="11"/>
      <c r="W23" s="11"/>
      <c r="X23" s="11"/>
      <c r="Y23" s="11"/>
      <c r="Z23" s="11"/>
      <c r="AA23" s="11"/>
      <c r="AB23" s="11"/>
      <c r="AC23" s="11"/>
      <c r="AD23" s="11"/>
      <c r="AE23" s="11"/>
      <c r="AF23" s="11"/>
      <c r="AG23" s="11"/>
      <c r="AH23" s="11"/>
      <c r="AI23" s="11"/>
      <c r="AJ23" s="11"/>
      <c r="AK23" s="11"/>
      <c r="AL23" s="11"/>
      <c r="AM23" s="11"/>
      <c r="AN23" s="11"/>
      <c r="AO23" s="11"/>
      <c r="AP23" s="11"/>
    </row>
    <row r="24" spans="1:42" ht="32.5" customHeight="1" x14ac:dyDescent="0.45">
      <c r="A24" s="487"/>
      <c r="B24" s="488"/>
      <c r="C24" s="488"/>
      <c r="D24" s="488"/>
      <c r="E24" s="488"/>
      <c r="F24" s="488"/>
      <c r="G24" s="488"/>
      <c r="H24" s="488"/>
      <c r="I24" s="488"/>
      <c r="J24" s="488"/>
      <c r="K24" s="489"/>
      <c r="L24" s="490" t="str">
        <f>IF(L16+L17+L19+L20+L21+L22=L15,""," Pas équilibré")</f>
        <v/>
      </c>
      <c r="M24" s="490" t="str">
        <f t="shared" ref="M24:Q24" si="7">IF(M16+M17+M19+M20+M21+M22=M15,""," Pas équilibré")</f>
        <v/>
      </c>
      <c r="N24" s="490" t="str">
        <f t="shared" si="7"/>
        <v/>
      </c>
      <c r="O24" s="490" t="str">
        <f t="shared" si="7"/>
        <v/>
      </c>
      <c r="P24" s="490" t="str">
        <f t="shared" si="7"/>
        <v/>
      </c>
      <c r="Q24" s="490" t="str">
        <f t="shared" si="7"/>
        <v/>
      </c>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row>
    <row r="25" spans="1:42" ht="18.5" x14ac:dyDescent="0.35">
      <c r="A25" s="487"/>
      <c r="B25" s="487"/>
      <c r="C25" s="487"/>
      <c r="D25" s="487"/>
      <c r="E25" s="487"/>
      <c r="F25" s="487"/>
      <c r="G25" s="487"/>
      <c r="H25" s="487"/>
      <c r="I25" s="487"/>
      <c r="J25" s="487"/>
      <c r="K25" s="11"/>
      <c r="L25" s="11"/>
      <c r="M25" s="11"/>
      <c r="N25" s="11"/>
      <c r="O25" s="11"/>
      <c r="P25" s="11"/>
      <c r="Q25" s="58"/>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row>
    <row r="26" spans="1:42" ht="18.5" x14ac:dyDescent="0.35">
      <c r="A26" s="487"/>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row>
    <row r="27" spans="1:42" ht="18.5" x14ac:dyDescent="0.35">
      <c r="A27" s="487"/>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row>
    <row r="28" spans="1:42" ht="18.5" x14ac:dyDescent="0.35">
      <c r="A28" s="487"/>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row>
    <row r="29" spans="1:42" ht="18.5" x14ac:dyDescent="0.35">
      <c r="A29" s="487"/>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row>
    <row r="30" spans="1:42" ht="18.5" x14ac:dyDescent="0.35">
      <c r="A30" s="487"/>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row>
    <row r="31" spans="1:42" ht="18.5" x14ac:dyDescent="0.35">
      <c r="A31" s="487"/>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row>
    <row r="32" spans="1:42" ht="18.5" x14ac:dyDescent="0.35">
      <c r="A32" s="487"/>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row>
    <row r="33" spans="1:42" ht="18.5" x14ac:dyDescent="0.35">
      <c r="A33" s="487"/>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row>
    <row r="34" spans="1:42" ht="18.5" x14ac:dyDescent="0.35">
      <c r="A34" s="487"/>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row>
    <row r="35" spans="1:42" ht="18.5" x14ac:dyDescent="0.35">
      <c r="A35" s="487"/>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row>
    <row r="36" spans="1:42" ht="18.5" x14ac:dyDescent="0.35">
      <c r="A36" s="487"/>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row>
    <row r="37" spans="1:42" ht="18.5" x14ac:dyDescent="0.35">
      <c r="A37" s="487"/>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row>
    <row r="38" spans="1:42" ht="18.5" x14ac:dyDescent="0.35">
      <c r="A38" s="487"/>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row>
    <row r="39" spans="1:42" ht="18.5" x14ac:dyDescent="0.35">
      <c r="A39" s="487"/>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row>
    <row r="40" spans="1:42" ht="18.5" x14ac:dyDescent="0.35">
      <c r="A40" s="487" t="str">
        <f t="shared" ref="A40:A49" si="8">+UPPER(A26)</f>
        <v/>
      </c>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row>
    <row r="41" spans="1:42" ht="18.5" x14ac:dyDescent="0.35">
      <c r="A41" s="487" t="str">
        <f t="shared" si="8"/>
        <v/>
      </c>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row>
    <row r="42" spans="1:42" ht="18.5" x14ac:dyDescent="0.35">
      <c r="A42" s="487" t="str">
        <f t="shared" si="8"/>
        <v/>
      </c>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row>
    <row r="43" spans="1:42" ht="18.5" x14ac:dyDescent="0.35">
      <c r="A43" s="487" t="str">
        <f t="shared" si="8"/>
        <v/>
      </c>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row>
    <row r="44" spans="1:42" ht="18.5" x14ac:dyDescent="0.35">
      <c r="A44" s="487" t="str">
        <f t="shared" si="8"/>
        <v/>
      </c>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row>
    <row r="45" spans="1:42" ht="18.5" x14ac:dyDescent="0.35">
      <c r="A45" s="487" t="str">
        <f t="shared" si="8"/>
        <v/>
      </c>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row>
    <row r="46" spans="1:42" ht="18.5" x14ac:dyDescent="0.35">
      <c r="A46" s="487" t="str">
        <f t="shared" si="8"/>
        <v/>
      </c>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row>
    <row r="47" spans="1:42" ht="18.5" x14ac:dyDescent="0.35">
      <c r="A47" s="487" t="str">
        <f t="shared" si="8"/>
        <v/>
      </c>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row>
    <row r="48" spans="1:42" ht="18.5" x14ac:dyDescent="0.35">
      <c r="A48" s="487" t="str">
        <f t="shared" si="8"/>
        <v/>
      </c>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row>
    <row r="49" spans="1:42" ht="18.5" x14ac:dyDescent="0.35">
      <c r="A49" s="487" t="str">
        <f t="shared" si="8"/>
        <v/>
      </c>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row>
    <row r="50" spans="1:42" x14ac:dyDescent="0.3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row>
    <row r="51" spans="1:42" x14ac:dyDescent="0.3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row>
    <row r="52" spans="1:42" x14ac:dyDescent="0.3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row>
    <row r="53" spans="1:42" x14ac:dyDescent="0.3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row>
    <row r="54" spans="1:42" x14ac:dyDescent="0.3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row>
    <row r="55" spans="1:42" x14ac:dyDescent="0.3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row>
    <row r="56" spans="1:42" x14ac:dyDescent="0.3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row>
    <row r="57" spans="1:42" x14ac:dyDescent="0.3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row>
    <row r="58" spans="1:42" x14ac:dyDescent="0.3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row>
    <row r="59" spans="1:42" x14ac:dyDescent="0.3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row>
    <row r="60" spans="1:42" x14ac:dyDescent="0.3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row>
    <row r="61" spans="1:42" x14ac:dyDescent="0.3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row>
    <row r="62" spans="1:42" x14ac:dyDescent="0.3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row>
    <row r="63" spans="1:42" x14ac:dyDescent="0.3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row>
    <row r="64" spans="1:42" x14ac:dyDescent="0.3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row>
    <row r="65" spans="1:42" x14ac:dyDescent="0.3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row>
    <row r="66" spans="1:42" x14ac:dyDescent="0.3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row>
    <row r="67" spans="1:42" x14ac:dyDescent="0.3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row>
    <row r="68" spans="1:42" x14ac:dyDescent="0.3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row>
    <row r="69" spans="1:42" x14ac:dyDescent="0.3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row>
    <row r="70" spans="1:42" x14ac:dyDescent="0.3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row>
    <row r="71" spans="1:42" x14ac:dyDescent="0.3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row>
    <row r="72" spans="1:42" x14ac:dyDescent="0.3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row>
    <row r="73" spans="1:42" x14ac:dyDescent="0.3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row>
    <row r="74" spans="1:42" x14ac:dyDescent="0.3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row>
    <row r="75" spans="1:42" x14ac:dyDescent="0.3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row>
    <row r="76" spans="1:42" x14ac:dyDescent="0.3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row>
    <row r="77" spans="1:42" x14ac:dyDescent="0.3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row>
    <row r="78" spans="1:42" x14ac:dyDescent="0.3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row>
    <row r="79" spans="1:42" x14ac:dyDescent="0.3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row>
    <row r="80" spans="1:42" x14ac:dyDescent="0.3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row>
    <row r="81" spans="1:42" x14ac:dyDescent="0.3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row>
    <row r="82" spans="1:42" x14ac:dyDescent="0.3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row>
    <row r="83" spans="1:42" x14ac:dyDescent="0.3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row>
    <row r="84" spans="1:42" x14ac:dyDescent="0.3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row>
    <row r="85" spans="1:42" x14ac:dyDescent="0.3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row>
    <row r="86" spans="1:42" x14ac:dyDescent="0.3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row>
    <row r="87" spans="1:42" x14ac:dyDescent="0.3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row>
    <row r="88" spans="1:42" x14ac:dyDescent="0.3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row>
    <row r="89" spans="1:42" x14ac:dyDescent="0.3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row>
    <row r="90" spans="1:42" x14ac:dyDescent="0.3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row>
    <row r="91" spans="1:42" x14ac:dyDescent="0.3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row>
    <row r="92" spans="1:42" x14ac:dyDescent="0.3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row>
    <row r="93" spans="1:42" x14ac:dyDescent="0.3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row>
    <row r="94" spans="1:42" x14ac:dyDescent="0.3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row>
    <row r="95" spans="1:42" x14ac:dyDescent="0.3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row>
    <row r="96" spans="1:42" x14ac:dyDescent="0.3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row>
    <row r="97" spans="1:42" x14ac:dyDescent="0.3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row>
    <row r="98" spans="1:42" x14ac:dyDescent="0.3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row>
    <row r="99" spans="1:42" x14ac:dyDescent="0.3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row>
    <row r="100" spans="1:42" x14ac:dyDescent="0.3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row>
    <row r="101" spans="1:42" x14ac:dyDescent="0.3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row>
    <row r="102" spans="1:42" x14ac:dyDescent="0.3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row>
    <row r="103" spans="1:42" x14ac:dyDescent="0.3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row>
    <row r="104" spans="1:42" x14ac:dyDescent="0.3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row>
    <row r="105" spans="1:42" x14ac:dyDescent="0.3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row>
    <row r="106" spans="1:42" x14ac:dyDescent="0.3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row>
    <row r="107" spans="1:42" x14ac:dyDescent="0.3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row>
    <row r="108" spans="1:42" x14ac:dyDescent="0.3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row>
    <row r="109" spans="1:42" x14ac:dyDescent="0.3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row>
    <row r="110" spans="1:42" x14ac:dyDescent="0.3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row>
    <row r="111" spans="1:42" x14ac:dyDescent="0.3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row>
    <row r="112" spans="1:42" x14ac:dyDescent="0.3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row>
    <row r="113" spans="1:42" x14ac:dyDescent="0.3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row>
    <row r="114" spans="1:42" x14ac:dyDescent="0.3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row>
    <row r="115" spans="1:42" x14ac:dyDescent="0.3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row>
    <row r="116" spans="1:42" x14ac:dyDescent="0.3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row>
    <row r="117" spans="1:42" x14ac:dyDescent="0.3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row>
    <row r="118" spans="1:42" x14ac:dyDescent="0.3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row>
    <row r="119" spans="1:42" x14ac:dyDescent="0.35">
      <c r="A119" s="11"/>
      <c r="B119" s="11"/>
      <c r="C119" s="11"/>
      <c r="D119" s="11"/>
      <c r="E119" s="11"/>
      <c r="F119" s="11"/>
      <c r="G119" s="11"/>
      <c r="H119" s="11"/>
      <c r="I119" s="11"/>
      <c r="J119" s="11"/>
      <c r="K119" s="11"/>
      <c r="L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row>
    <row r="120" spans="1:42" x14ac:dyDescent="0.35">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row>
    <row r="121" spans="1:42" x14ac:dyDescent="0.35">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row>
    <row r="122" spans="1:42" x14ac:dyDescent="0.35">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row>
    <row r="123" spans="1:42" x14ac:dyDescent="0.35">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row>
    <row r="124" spans="1:42" x14ac:dyDescent="0.35">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row>
    <row r="125" spans="1:42" x14ac:dyDescent="0.35">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row>
    <row r="126" spans="1:42" x14ac:dyDescent="0.35">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row>
    <row r="127" spans="1:42" x14ac:dyDescent="0.35">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row>
    <row r="128" spans="1:42" x14ac:dyDescent="0.35">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row>
    <row r="129" spans="20:42" x14ac:dyDescent="0.35">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row>
    <row r="130" spans="20:42" x14ac:dyDescent="0.35">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row>
    <row r="131" spans="20:42" x14ac:dyDescent="0.35">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row>
    <row r="132" spans="20:42" x14ac:dyDescent="0.35">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row>
    <row r="133" spans="20:42" x14ac:dyDescent="0.35">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row>
    <row r="134" spans="20:42" x14ac:dyDescent="0.35">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row>
    <row r="135" spans="20:42" x14ac:dyDescent="0.35">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row>
    <row r="136" spans="20:42" x14ac:dyDescent="0.35">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row>
    <row r="137" spans="20:42" x14ac:dyDescent="0.35">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row>
    <row r="138" spans="20:42" x14ac:dyDescent="0.35">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row>
    <row r="139" spans="20:42" x14ac:dyDescent="0.35">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row>
    <row r="140" spans="20:42" x14ac:dyDescent="0.35">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row>
    <row r="141" spans="20:42" x14ac:dyDescent="0.35">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row>
    <row r="142" spans="20:42" x14ac:dyDescent="0.35">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row>
    <row r="143" spans="20:42" x14ac:dyDescent="0.35">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row>
    <row r="144" spans="20:42" x14ac:dyDescent="0.35">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row>
    <row r="145" spans="20:42" x14ac:dyDescent="0.35">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row>
    <row r="146" spans="20:42" x14ac:dyDescent="0.35">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row>
    <row r="147" spans="20:42" x14ac:dyDescent="0.35">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row>
    <row r="148" spans="20:42" x14ac:dyDescent="0.35">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row>
    <row r="149" spans="20:42" x14ac:dyDescent="0.35">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row>
    <row r="150" spans="20:42" x14ac:dyDescent="0.35">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row>
    <row r="151" spans="20:42" x14ac:dyDescent="0.35">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row>
    <row r="152" spans="20:42" x14ac:dyDescent="0.35">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row>
    <row r="153" spans="20:42" x14ac:dyDescent="0.35">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row>
    <row r="154" spans="20:42" x14ac:dyDescent="0.35">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row>
    <row r="155" spans="20:42" x14ac:dyDescent="0.35">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row>
    <row r="156" spans="20:42" x14ac:dyDescent="0.35">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row>
    <row r="157" spans="20:42" x14ac:dyDescent="0.35">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row>
    <row r="158" spans="20:42" x14ac:dyDescent="0.35">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row>
    <row r="159" spans="20:42" x14ac:dyDescent="0.35">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row>
    <row r="160" spans="20:42" x14ac:dyDescent="0.35">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row>
    <row r="161" spans="20:42" x14ac:dyDescent="0.35">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row>
    <row r="162" spans="20:42" x14ac:dyDescent="0.35">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row>
    <row r="163" spans="20:42" x14ac:dyDescent="0.35">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row>
    <row r="164" spans="20:42" x14ac:dyDescent="0.35">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row>
    <row r="165" spans="20:42" x14ac:dyDescent="0.35">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row>
    <row r="166" spans="20:42" x14ac:dyDescent="0.35">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row>
    <row r="167" spans="20:42" x14ac:dyDescent="0.35">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row>
    <row r="168" spans="20:42" x14ac:dyDescent="0.35">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row>
    <row r="169" spans="20:42" x14ac:dyDescent="0.35">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row>
    <row r="170" spans="20:42" x14ac:dyDescent="0.35">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row>
    <row r="171" spans="20:42" x14ac:dyDescent="0.35">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row>
    <row r="172" spans="20:42" x14ac:dyDescent="0.35">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row>
    <row r="173" spans="20:42" x14ac:dyDescent="0.35">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row>
    <row r="174" spans="20:42" x14ac:dyDescent="0.35">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row>
    <row r="175" spans="20:42" x14ac:dyDescent="0.35">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row>
    <row r="176" spans="20:42" x14ac:dyDescent="0.35">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row>
    <row r="177" spans="20:42" x14ac:dyDescent="0.35">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row>
    <row r="178" spans="20:42" x14ac:dyDescent="0.35">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row>
    <row r="179" spans="20:42" x14ac:dyDescent="0.35">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row>
    <row r="180" spans="20:42" x14ac:dyDescent="0.35">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row>
    <row r="181" spans="20:42" x14ac:dyDescent="0.35">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row>
    <row r="182" spans="20:42" x14ac:dyDescent="0.35">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row>
    <row r="183" spans="20:42" x14ac:dyDescent="0.35">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row>
    <row r="184" spans="20:42" x14ac:dyDescent="0.35">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row>
    <row r="185" spans="20:42" x14ac:dyDescent="0.35">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row>
    <row r="186" spans="20:42" x14ac:dyDescent="0.35">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row>
    <row r="187" spans="20:42" x14ac:dyDescent="0.35">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row>
    <row r="188" spans="20:42" x14ac:dyDescent="0.35">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row>
    <row r="189" spans="20:42" x14ac:dyDescent="0.35">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row>
    <row r="190" spans="20:42" x14ac:dyDescent="0.35">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row>
    <row r="191" spans="20:42" x14ac:dyDescent="0.35">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row>
    <row r="192" spans="20:42" x14ac:dyDescent="0.35">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row>
    <row r="193" spans="20:42" x14ac:dyDescent="0.35">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row>
    <row r="194" spans="20:42" x14ac:dyDescent="0.35">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row>
    <row r="195" spans="20:42" x14ac:dyDescent="0.35">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row>
    <row r="196" spans="20:42" x14ac:dyDescent="0.35">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row>
    <row r="197" spans="20:42" x14ac:dyDescent="0.35">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row>
    <row r="198" spans="20:42" x14ac:dyDescent="0.35">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row>
    <row r="199" spans="20:42" x14ac:dyDescent="0.35">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row>
    <row r="200" spans="20:42" x14ac:dyDescent="0.35">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row>
    <row r="201" spans="20:42" x14ac:dyDescent="0.35">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row>
    <row r="202" spans="20:42" x14ac:dyDescent="0.35">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row>
  </sheetData>
  <mergeCells count="20">
    <mergeCell ref="A13:A14"/>
    <mergeCell ref="B12:B13"/>
    <mergeCell ref="C12:C13"/>
    <mergeCell ref="D12:D13"/>
    <mergeCell ref="E12:E13"/>
    <mergeCell ref="R11:S13"/>
    <mergeCell ref="B5:M6"/>
    <mergeCell ref="B7:J7"/>
    <mergeCell ref="C11:I11"/>
    <mergeCell ref="J11:J13"/>
    <mergeCell ref="F12:F13"/>
    <mergeCell ref="K11:Q11"/>
    <mergeCell ref="K12:K13"/>
    <mergeCell ref="L12:L13"/>
    <mergeCell ref="M12:M13"/>
    <mergeCell ref="N12:N13"/>
    <mergeCell ref="O12:O13"/>
    <mergeCell ref="P12:P13"/>
    <mergeCell ref="Q12:Q13"/>
    <mergeCell ref="G12:G13"/>
  </mergeCells>
  <conditionalFormatting sqref="A12">
    <cfRule type="cellIs" dxfId="29" priority="14" operator="greaterThan">
      <formula>$E$15</formula>
    </cfRule>
  </conditionalFormatting>
  <conditionalFormatting sqref="A13:A14">
    <cfRule type="containsText" dxfId="28" priority="10" operator="containsText" text="Vous devez revoir votre plan">
      <formula>NOT(ISERROR(SEARCH("Vous devez revoir votre plan",A13)))</formula>
    </cfRule>
    <cfRule type="containsText" dxfId="27" priority="11" operator="containsText" text="Attention, le montant de subvention CCCA demandé ne peut pas excéder">
      <formula>NOT(ISERROR(SEARCH("Attention, le montant de subvention CCCA demandé ne peut pas excéder",A13)))</formula>
    </cfRule>
    <cfRule type="containsText" dxfId="26" priority="12" operator="containsText" text="Attention, le montant de la subvention CCCA-BTP demandé ne peut pas excéder">
      <formula>NOT(ISERROR(SEARCH("Attention, le montant de la subvention CCCA-BTP demandé ne peut pas excéder",A13)))</formula>
    </cfRule>
  </conditionalFormatting>
  <conditionalFormatting sqref="E15">
    <cfRule type="expression" dxfId="25" priority="37">
      <formula>$I$21="Taux de prise en charge plafonné à 50%"</formula>
    </cfRule>
  </conditionalFormatting>
  <conditionalFormatting sqref="E18">
    <cfRule type="expression" dxfId="24" priority="39">
      <formula>$I$21="Taux de prise en charge plafonné à 50%"</formula>
    </cfRule>
  </conditionalFormatting>
  <conditionalFormatting sqref="G15">
    <cfRule type="cellIs" dxfId="23" priority="24" operator="greaterThan">
      <formula>$F$15</formula>
    </cfRule>
  </conditionalFormatting>
  <conditionalFormatting sqref="G16:G17">
    <cfRule type="cellIs" dxfId="22" priority="29" operator="greaterThan">
      <formula>$F$16</formula>
    </cfRule>
  </conditionalFormatting>
  <conditionalFormatting sqref="G19">
    <cfRule type="cellIs" dxfId="21" priority="27" operator="greaterThan">
      <formula>$F$19</formula>
    </cfRule>
  </conditionalFormatting>
  <conditionalFormatting sqref="G20">
    <cfRule type="cellIs" dxfId="20" priority="26" operator="greaterThan">
      <formula>$F$20</formula>
    </cfRule>
  </conditionalFormatting>
  <conditionalFormatting sqref="G21">
    <cfRule type="cellIs" dxfId="19" priority="25" operator="greaterThan">
      <formula>$F$21</formula>
    </cfRule>
  </conditionalFormatting>
  <conditionalFormatting sqref="H15">
    <cfRule type="cellIs" dxfId="18" priority="13" operator="greaterThan">
      <formula>$E$15</formula>
    </cfRule>
  </conditionalFormatting>
  <conditionalFormatting sqref="I15">
    <cfRule type="cellIs" dxfId="17" priority="23" operator="greaterThan">
      <formula>0</formula>
    </cfRule>
  </conditionalFormatting>
  <conditionalFormatting sqref="J16">
    <cfRule type="cellIs" dxfId="16" priority="9" operator="greaterThan">
      <formula>$B$16-$G$16-$K$16</formula>
    </cfRule>
  </conditionalFormatting>
  <conditionalFormatting sqref="J16:J17">
    <cfRule type="cellIs" dxfId="15" priority="3" operator="lessThan">
      <formula>0</formula>
    </cfRule>
  </conditionalFormatting>
  <conditionalFormatting sqref="J19:J22">
    <cfRule type="cellIs" dxfId="14" priority="4" operator="lessThan">
      <formula>0</formula>
    </cfRule>
  </conditionalFormatting>
  <conditionalFormatting sqref="T14 T17:T21">
    <cfRule type="containsText" dxfId="13" priority="42" operator="containsText" text="ok">
      <formula>NOT(ISERROR(SEARCH("ok",T14)))</formula>
    </cfRule>
  </conditionalFormatting>
  <conditionalFormatting sqref="J23">
    <cfRule type="containsText" dxfId="12" priority="1" operator="containsText" text="Budget pas équilibré">
      <formula>NOT(ISERROR(SEARCH("Budget pas équilibré",J23)))</formula>
    </cfRule>
    <cfRule type="containsText" dxfId="11" priority="2" operator="containsText" text="Budget OK">
      <formula>NOT(ISERROR(SEARCH("Budget OK",J23)))</formula>
    </cfRule>
  </conditionalFormatting>
  <dataValidations count="5">
    <dataValidation type="whole" allowBlank="1" showInputMessage="1" showErrorMessage="1" promptTitle="Subvention maximum dépassée" sqref="G16" xr:uid="{A4CC3734-DE48-4A15-A61F-C8DA01D96A5A}">
      <formula1>0</formula1>
      <formula2>D18</formula2>
    </dataValidation>
    <dataValidation type="whole" allowBlank="1" showInputMessage="1" showErrorMessage="1" sqref="G19:G21" xr:uid="{35CA5F8D-78BF-4366-86DC-B535F98D581C}">
      <formula1>0</formula1>
      <formula2>F19</formula2>
    </dataValidation>
    <dataValidation type="whole" allowBlank="1" showInputMessage="1" showErrorMessage="1" sqref="J15" xr:uid="{8F276F7B-CB79-497B-BFC0-E06E8ED7FD12}">
      <formula1>1</formula1>
      <formula2>1000000000000000000</formula2>
    </dataValidation>
    <dataValidation type="whole" operator="lessThanOrEqual" allowBlank="1" showInputMessage="1" showErrorMessage="1" promptTitle="Subvention maximum dépassée" sqref="G17" xr:uid="{8E468D17-D91F-4FBB-B7E8-1955F32E8591}">
      <formula1>F17</formula1>
    </dataValidation>
    <dataValidation type="whole" operator="lessThanOrEqual" allowBlank="1" showInputMessage="1" showErrorMessage="1" sqref="J16:J17 J19:J22" xr:uid="{700A32B5-2759-4D10-BA0D-E02A7D84C278}">
      <formula1>B16-G16-K16</formula1>
    </dataValidation>
  </dataValidations>
  <pageMargins left="0.25" right="0.25" top="0.6" bottom="0.75" header="0.3" footer="0.3"/>
  <pageSetup paperSize="8"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21805CA-0D56-4C2A-9B94-DEB79F2D36EE}">
          <x14:formula1>
            <xm:f>'Notice explicative '!$B$56:$B$58</xm:f>
          </x14:formula1>
          <xm:sqref>L23:Q23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7324D-7444-412F-BD90-C0F28635BEE6}">
  <dimension ref="A9:E26"/>
  <sheetViews>
    <sheetView zoomScale="55" zoomScaleNormal="55" workbookViewId="0">
      <selection activeCell="B26" sqref="B26"/>
    </sheetView>
  </sheetViews>
  <sheetFormatPr baseColWidth="10" defaultColWidth="11.453125" defaultRowHeight="14.5" x14ac:dyDescent="0.35"/>
  <cols>
    <col min="1" max="1" width="73.7265625" bestFit="1" customWidth="1"/>
    <col min="2" max="2" width="16.1796875" bestFit="1" customWidth="1"/>
    <col min="3" max="3" width="17" bestFit="1" customWidth="1"/>
    <col min="4" max="4" width="52.54296875" customWidth="1"/>
  </cols>
  <sheetData>
    <row r="9" spans="1:5" x14ac:dyDescent="0.35">
      <c r="A9" s="298"/>
      <c r="B9" s="298" t="s">
        <v>99</v>
      </c>
      <c r="C9" s="298" t="s">
        <v>100</v>
      </c>
      <c r="D9" s="298" t="s">
        <v>101</v>
      </c>
    </row>
    <row r="10" spans="1:5" x14ac:dyDescent="0.35">
      <c r="A10" s="313" t="str">
        <f>'2.Plan de financement'!A16</f>
        <v>ÉQUIPE PROJET</v>
      </c>
      <c r="B10" s="300">
        <f>'2.Plan de financement'!B16</f>
        <v>0</v>
      </c>
      <c r="C10" s="300">
        <f>'2.Plan de financement'!D16</f>
        <v>0</v>
      </c>
      <c r="D10" s="300">
        <f>'2.Plan de financement'!G16</f>
        <v>0</v>
      </c>
    </row>
    <row r="11" spans="1:5" x14ac:dyDescent="0.35">
      <c r="A11" s="314" t="str">
        <f>'2.Plan de financement'!A17</f>
        <v>ÉQUIPE SUPPORT</v>
      </c>
      <c r="B11" s="301">
        <f>'2.Plan de financement'!B17</f>
        <v>0</v>
      </c>
      <c r="C11" s="301">
        <f>'2.Plan de financement'!D17</f>
        <v>0</v>
      </c>
      <c r="D11" s="301">
        <f>'2.Plan de financement'!G17</f>
        <v>0</v>
      </c>
    </row>
    <row r="12" spans="1:5" x14ac:dyDescent="0.35">
      <c r="A12" s="313" t="str">
        <f>'2.Plan de financement'!A19</f>
        <v xml:space="preserve">SOUS-TRAITANCE </v>
      </c>
      <c r="B12" s="300">
        <f>'2.Plan de financement'!B19</f>
        <v>0</v>
      </c>
      <c r="C12" s="300">
        <f>'2.Plan de financement'!D19</f>
        <v>0</v>
      </c>
      <c r="D12" s="300">
        <f>'2.Plan de financement'!G19</f>
        <v>0</v>
      </c>
    </row>
    <row r="13" spans="1:5" x14ac:dyDescent="0.35">
      <c r="A13" s="314" t="str">
        <f>'2.Plan de financement'!A20</f>
        <v>AUTRES DÉPENSES LIEES AU PROJET</v>
      </c>
      <c r="B13" s="301">
        <f>'2.Plan de financement'!B20</f>
        <v>0</v>
      </c>
      <c r="C13" s="301">
        <f>'2.Plan de financement'!D20</f>
        <v>0</v>
      </c>
      <c r="D13" s="301">
        <f>'2.Plan de financement'!G20</f>
        <v>0</v>
      </c>
    </row>
    <row r="14" spans="1:5" x14ac:dyDescent="0.35">
      <c r="A14" s="313" t="str">
        <f>'2.Plan de financement'!A21</f>
        <v xml:space="preserve">INVESTISSEMENTS (DONT ÉQUIPEMENTS)
</v>
      </c>
      <c r="B14" s="300">
        <f>'2.Plan de financement'!B21</f>
        <v>0</v>
      </c>
      <c r="C14" s="300">
        <f>'2.Plan de financement'!D21</f>
        <v>0</v>
      </c>
      <c r="D14" s="300">
        <f>'2.Plan de financement'!G21</f>
        <v>0</v>
      </c>
    </row>
    <row r="15" spans="1:5" x14ac:dyDescent="0.35">
      <c r="A15" s="313" t="str">
        <f>'2.Plan de financement'!A22</f>
        <v>DÉPENSES NON ÉLIGIBLES AU FINANCEMENT DU CCCA-BTP</v>
      </c>
      <c r="B15" s="300">
        <f>'2.Plan de financement'!B22</f>
        <v>0</v>
      </c>
      <c r="C15" s="300">
        <f>'2.Plan de financement'!D22</f>
        <v>0</v>
      </c>
      <c r="D15" s="300">
        <f>'2.Plan de financement'!G22</f>
        <v>0</v>
      </c>
      <c r="E15" s="316"/>
    </row>
    <row r="16" spans="1:5" x14ac:dyDescent="0.35">
      <c r="B16" s="302"/>
      <c r="C16" s="302"/>
      <c r="D16" s="302"/>
    </row>
    <row r="17" spans="1:4" x14ac:dyDescent="0.35">
      <c r="B17" s="302"/>
      <c r="C17" s="302"/>
      <c r="D17" s="302"/>
    </row>
    <row r="18" spans="1:4" x14ac:dyDescent="0.35">
      <c r="A18" s="298" t="str">
        <f>'[1]2.Plan de financement'!G12</f>
        <v>SUBVENTION CCCA-BTP DEMANDÉE SUR LES DÉPENSES ÉLIGIBLES</v>
      </c>
      <c r="B18" s="301">
        <f>'2.Plan de financement'!G15</f>
        <v>0</v>
      </c>
      <c r="C18" s="302"/>
      <c r="D18" s="302"/>
    </row>
    <row r="19" spans="1:4" ht="15" customHeight="1" x14ac:dyDescent="0.35">
      <c r="A19" s="298" t="str">
        <f>'[1]2.Plan de financement'!J11</f>
        <v>RESTE À CHARGE DU PORTEUR (AUTOFINANCEMENT ET EMPRUNT)</v>
      </c>
      <c r="B19" s="301">
        <f>'2.Plan de financement'!J15</f>
        <v>0</v>
      </c>
      <c r="C19" s="302"/>
      <c r="D19" s="302"/>
    </row>
    <row r="20" spans="1:4" x14ac:dyDescent="0.35">
      <c r="A20" s="298" t="str">
        <f>'[1]2.Plan de financement'!L12</f>
        <v>CO-FINANCEMENT RÉGION</v>
      </c>
      <c r="B20" s="301">
        <f>'2.Plan de financement'!L15</f>
        <v>0</v>
      </c>
      <c r="C20" s="302"/>
      <c r="D20" s="302"/>
    </row>
    <row r="21" spans="1:4" x14ac:dyDescent="0.35">
      <c r="A21" s="299" t="str">
        <f>'[1]2.Plan de financement'!M12</f>
        <v>AUTRE CO-FINANCEMENT (ORGANISME À PRÉCISER)</v>
      </c>
      <c r="B21" s="300">
        <f>'2.Plan de financement'!M15</f>
        <v>0</v>
      </c>
      <c r="C21" s="302"/>
      <c r="D21" s="302"/>
    </row>
    <row r="22" spans="1:4" x14ac:dyDescent="0.35">
      <c r="A22" s="298" t="str">
        <f>'[1]2.Plan de financement'!N12</f>
        <v>AUTRE CO-FINANCEMENT (ORGANISME À PRÉCISER)</v>
      </c>
      <c r="B22" s="301">
        <f>'2.Plan de financement'!N15</f>
        <v>0</v>
      </c>
      <c r="C22" s="302"/>
      <c r="D22" s="302"/>
    </row>
    <row r="23" spans="1:4" x14ac:dyDescent="0.35">
      <c r="A23" s="299" t="str">
        <f>'[1]2.Plan de financement'!O12</f>
        <v>AUTRE CO-FINANCEMENT (ORGANISME À PRÉCISER)</v>
      </c>
      <c r="B23" s="300">
        <f>'2.Plan de financement'!O15</f>
        <v>0</v>
      </c>
      <c r="C23" s="302"/>
      <c r="D23" s="302"/>
    </row>
    <row r="24" spans="1:4" x14ac:dyDescent="0.35">
      <c r="A24" s="298" t="str">
        <f>'[1]2.Plan de financement'!P12</f>
        <v>AUTRE CO-FINANCEMENT (ORGANISME À PRÉCISER)</v>
      </c>
      <c r="B24" s="301">
        <f>'2.Plan de financement'!P15</f>
        <v>0</v>
      </c>
      <c r="C24" s="302"/>
      <c r="D24" s="302"/>
    </row>
    <row r="25" spans="1:4" x14ac:dyDescent="0.35">
      <c r="A25" s="298" t="str">
        <f>'[1]2.Plan de financement'!Q12</f>
        <v>AUTRE CO-FINANCEMENT (ORGANISME À PRÉCISER)</v>
      </c>
      <c r="B25" s="301">
        <f>'2.Plan de financement'!Q16</f>
        <v>0</v>
      </c>
    </row>
    <row r="26" spans="1:4" x14ac:dyDescent="0.35">
      <c r="C26" s="302"/>
      <c r="D26" s="302"/>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1316E-4C6E-4904-8102-4AB76CD9D25A}">
  <sheetPr>
    <tabColor theme="8"/>
  </sheetPr>
  <dimension ref="A1"/>
  <sheetViews>
    <sheetView topLeftCell="A22" workbookViewId="0">
      <selection activeCell="B7" sqref="B7:J7"/>
    </sheetView>
  </sheetViews>
  <sheetFormatPr baseColWidth="10" defaultColWidth="11.453125" defaultRowHeight="14.5" x14ac:dyDescent="0.3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F6EB8-9EF0-4277-91B5-19ABF6BAAF74}">
  <sheetPr>
    <tabColor rgb="FFFFFF00"/>
    <pageSetUpPr fitToPage="1"/>
  </sheetPr>
  <dimension ref="A1:Q88"/>
  <sheetViews>
    <sheetView workbookViewId="0">
      <selection activeCell="B7" sqref="B7:J7"/>
    </sheetView>
  </sheetViews>
  <sheetFormatPr baseColWidth="10" defaultColWidth="11.453125" defaultRowHeight="14.5" x14ac:dyDescent="0.35"/>
  <cols>
    <col min="1" max="1" width="33.453125" bestFit="1" customWidth="1"/>
    <col min="3" max="3" width="3.26953125" customWidth="1"/>
    <col min="4" max="4" width="37.1796875" bestFit="1" customWidth="1"/>
    <col min="5" max="5" width="10.1796875" customWidth="1"/>
    <col min="6" max="6" width="38.26953125" bestFit="1" customWidth="1"/>
    <col min="7" max="7" width="10.26953125" customWidth="1"/>
    <col min="8" max="8" width="140.81640625" customWidth="1"/>
    <col min="9" max="11" width="56.81640625" bestFit="1" customWidth="1"/>
  </cols>
  <sheetData>
    <row r="1" spans="1:17" s="244" customFormat="1" x14ac:dyDescent="0.35">
      <c r="A1" s="243" t="s">
        <v>102</v>
      </c>
      <c r="D1" s="245" t="s">
        <v>103</v>
      </c>
      <c r="F1" s="245" t="s">
        <v>104</v>
      </c>
      <c r="H1" s="246" t="s">
        <v>105</v>
      </c>
      <c r="I1" s="246" t="s">
        <v>106</v>
      </c>
      <c r="J1" s="246" t="s">
        <v>107</v>
      </c>
      <c r="K1" s="246" t="s">
        <v>108</v>
      </c>
      <c r="L1" s="244" t="s">
        <v>72</v>
      </c>
    </row>
    <row r="2" spans="1:17" s="24" customFormat="1" ht="54.65" customHeight="1" x14ac:dyDescent="0.35">
      <c r="A2" s="247" t="s">
        <v>109</v>
      </c>
      <c r="D2" s="247" t="s">
        <v>9</v>
      </c>
      <c r="F2" s="248" t="s">
        <v>110</v>
      </c>
      <c r="H2" s="249" t="s">
        <v>111</v>
      </c>
      <c r="I2" s="250" t="s">
        <v>112</v>
      </c>
      <c r="J2" s="250">
        <v>2025</v>
      </c>
      <c r="K2" s="250" t="s">
        <v>113</v>
      </c>
      <c r="L2" s="251" t="s">
        <v>114</v>
      </c>
      <c r="M2" s="244"/>
    </row>
    <row r="3" spans="1:17" s="24" customFormat="1" ht="31.5" customHeight="1" x14ac:dyDescent="0.35">
      <c r="A3" s="247" t="s">
        <v>115</v>
      </c>
      <c r="D3" s="247" t="s">
        <v>13</v>
      </c>
      <c r="F3" s="252" t="s">
        <v>116</v>
      </c>
      <c r="H3" s="249" t="s">
        <v>111</v>
      </c>
      <c r="I3" s="250" t="s">
        <v>117</v>
      </c>
      <c r="J3" s="250">
        <v>2025</v>
      </c>
      <c r="K3" s="250" t="s">
        <v>113</v>
      </c>
      <c r="L3" s="251" t="s">
        <v>114</v>
      </c>
      <c r="M3" s="244"/>
    </row>
    <row r="4" spans="1:17" s="24" customFormat="1" ht="31.5" customHeight="1" x14ac:dyDescent="0.35">
      <c r="D4" s="247" t="s">
        <v>17</v>
      </c>
      <c r="F4" s="252"/>
      <c r="H4" s="249" t="s">
        <v>111</v>
      </c>
      <c r="I4" s="250" t="s">
        <v>118</v>
      </c>
      <c r="J4" s="250">
        <v>2025</v>
      </c>
      <c r="K4" s="250" t="s">
        <v>113</v>
      </c>
      <c r="L4" s="251" t="s">
        <v>114</v>
      </c>
      <c r="M4" s="244"/>
    </row>
    <row r="5" spans="1:17" s="24" customFormat="1" ht="31.5" customHeight="1" x14ac:dyDescent="0.35">
      <c r="D5" s="247" t="s">
        <v>20</v>
      </c>
      <c r="F5" s="252"/>
      <c r="H5" s="249" t="s">
        <v>119</v>
      </c>
      <c r="I5" s="250" t="s">
        <v>120</v>
      </c>
      <c r="J5" s="250">
        <v>2025</v>
      </c>
      <c r="K5" s="250" t="s">
        <v>113</v>
      </c>
      <c r="L5" s="251" t="s">
        <v>114</v>
      </c>
      <c r="M5" s="244"/>
    </row>
    <row r="6" spans="1:17" s="24" customFormat="1" ht="31.5" customHeight="1" x14ac:dyDescent="0.35">
      <c r="A6" s="253" t="s">
        <v>121</v>
      </c>
      <c r="D6" s="247" t="s">
        <v>23</v>
      </c>
      <c r="F6" s="252"/>
      <c r="H6" s="249" t="s">
        <v>122</v>
      </c>
      <c r="I6" s="250" t="s">
        <v>123</v>
      </c>
      <c r="J6" s="250">
        <v>2025</v>
      </c>
      <c r="K6" s="250" t="s">
        <v>113</v>
      </c>
      <c r="L6" s="251" t="s">
        <v>114</v>
      </c>
      <c r="M6" s="244"/>
    </row>
    <row r="7" spans="1:17" s="24" customFormat="1" ht="31.5" customHeight="1" x14ac:dyDescent="0.35">
      <c r="A7" s="247" t="s">
        <v>124</v>
      </c>
      <c r="D7" s="247" t="s">
        <v>24</v>
      </c>
      <c r="F7" s="252"/>
      <c r="H7" s="249" t="s">
        <v>125</v>
      </c>
      <c r="I7" s="250" t="s">
        <v>126</v>
      </c>
      <c r="J7" s="250">
        <v>2025</v>
      </c>
      <c r="K7" s="250" t="s">
        <v>113</v>
      </c>
      <c r="L7" s="251" t="s">
        <v>114</v>
      </c>
      <c r="M7" s="244"/>
    </row>
    <row r="8" spans="1:17" s="24" customFormat="1" ht="31.5" customHeight="1" x14ac:dyDescent="0.35">
      <c r="A8" s="247" t="s">
        <v>127</v>
      </c>
      <c r="D8" s="247" t="s">
        <v>25</v>
      </c>
      <c r="F8" s="248"/>
      <c r="H8" s="249" t="s">
        <v>128</v>
      </c>
      <c r="I8" s="250" t="s">
        <v>129</v>
      </c>
      <c r="J8" s="250">
        <v>2025</v>
      </c>
      <c r="K8" s="250" t="s">
        <v>113</v>
      </c>
      <c r="L8" s="251" t="s">
        <v>114</v>
      </c>
    </row>
    <row r="9" spans="1:17" s="24" customFormat="1" ht="31.5" customHeight="1" x14ac:dyDescent="0.35">
      <c r="A9" s="247" t="s">
        <v>130</v>
      </c>
      <c r="D9" s="247" t="s">
        <v>8</v>
      </c>
      <c r="H9" s="249" t="s">
        <v>131</v>
      </c>
      <c r="I9" s="250" t="s">
        <v>132</v>
      </c>
      <c r="J9" s="250">
        <v>2025</v>
      </c>
      <c r="K9" s="250" t="s">
        <v>113</v>
      </c>
      <c r="L9" s="251" t="s">
        <v>114</v>
      </c>
    </row>
    <row r="10" spans="1:17" s="24" customFormat="1" ht="31.5" customHeight="1" x14ac:dyDescent="0.35">
      <c r="D10" s="247" t="s">
        <v>12</v>
      </c>
      <c r="H10" s="249" t="s">
        <v>133</v>
      </c>
      <c r="I10" s="250" t="s">
        <v>134</v>
      </c>
      <c r="J10" s="250">
        <v>2024</v>
      </c>
      <c r="K10" s="250" t="s">
        <v>113</v>
      </c>
      <c r="L10" s="251" t="s">
        <v>135</v>
      </c>
      <c r="M10" s="244"/>
    </row>
    <row r="11" spans="1:17" s="24" customFormat="1" ht="31.5" customHeight="1" x14ac:dyDescent="0.35">
      <c r="D11" s="247" t="s">
        <v>16</v>
      </c>
      <c r="H11" s="249" t="s">
        <v>136</v>
      </c>
      <c r="I11" s="250" t="s">
        <v>137</v>
      </c>
      <c r="J11" s="250">
        <v>2024</v>
      </c>
      <c r="K11" s="250" t="s">
        <v>113</v>
      </c>
      <c r="L11" s="251" t="s">
        <v>135</v>
      </c>
      <c r="M11" s="244"/>
    </row>
    <row r="12" spans="1:17" ht="29.15" customHeight="1" x14ac:dyDescent="0.35">
      <c r="D12" s="247" t="s">
        <v>19</v>
      </c>
      <c r="H12" s="249" t="s">
        <v>138</v>
      </c>
      <c r="I12" s="250" t="s">
        <v>139</v>
      </c>
      <c r="J12" s="250">
        <v>2024</v>
      </c>
      <c r="K12" s="250" t="s">
        <v>113</v>
      </c>
      <c r="L12" s="251" t="s">
        <v>135</v>
      </c>
      <c r="M12" s="244"/>
      <c r="N12" s="24"/>
      <c r="Q12" s="23"/>
    </row>
    <row r="13" spans="1:17" x14ac:dyDescent="0.35">
      <c r="D13" s="247" t="s">
        <v>22</v>
      </c>
      <c r="H13" s="249" t="s">
        <v>140</v>
      </c>
      <c r="I13" s="250" t="s">
        <v>141</v>
      </c>
      <c r="J13" s="250">
        <v>2024</v>
      </c>
      <c r="K13" s="250" t="s">
        <v>113</v>
      </c>
      <c r="L13" s="251" t="s">
        <v>135</v>
      </c>
      <c r="M13" s="244"/>
      <c r="N13" s="24"/>
    </row>
    <row r="14" spans="1:17" ht="21.65" customHeight="1" x14ac:dyDescent="0.35">
      <c r="D14" s="247" t="s">
        <v>21</v>
      </c>
      <c r="H14" s="249" t="s">
        <v>142</v>
      </c>
      <c r="I14" s="250" t="s">
        <v>143</v>
      </c>
      <c r="J14" s="250">
        <v>2024</v>
      </c>
      <c r="K14" s="250" t="s">
        <v>113</v>
      </c>
      <c r="L14" s="251" t="s">
        <v>135</v>
      </c>
      <c r="M14" s="244"/>
      <c r="N14" s="24"/>
      <c r="Q14" s="23"/>
    </row>
    <row r="15" spans="1:17" x14ac:dyDescent="0.35">
      <c r="H15" s="249" t="s">
        <v>144</v>
      </c>
      <c r="I15" s="250" t="s">
        <v>145</v>
      </c>
      <c r="J15" s="250">
        <v>2024</v>
      </c>
      <c r="K15" s="250" t="s">
        <v>113</v>
      </c>
      <c r="L15" s="251" t="s">
        <v>135</v>
      </c>
      <c r="M15" s="244"/>
      <c r="N15" s="24"/>
    </row>
    <row r="16" spans="1:17" x14ac:dyDescent="0.35">
      <c r="H16" s="249" t="s">
        <v>146</v>
      </c>
      <c r="I16" s="250" t="s">
        <v>147</v>
      </c>
      <c r="J16" s="250">
        <v>2024</v>
      </c>
      <c r="K16" s="250" t="s">
        <v>113</v>
      </c>
      <c r="L16" s="251" t="s">
        <v>135</v>
      </c>
      <c r="M16" s="244"/>
      <c r="N16" s="24"/>
    </row>
    <row r="17" spans="4:14" x14ac:dyDescent="0.35">
      <c r="D17" s="245" t="s">
        <v>148</v>
      </c>
      <c r="F17" s="245" t="s">
        <v>149</v>
      </c>
      <c r="H17" s="249" t="s">
        <v>150</v>
      </c>
      <c r="I17" s="250" t="s">
        <v>151</v>
      </c>
      <c r="J17" s="250">
        <v>2023</v>
      </c>
      <c r="K17" s="250" t="s">
        <v>152</v>
      </c>
      <c r="L17" s="251" t="s">
        <v>153</v>
      </c>
      <c r="M17" s="24"/>
      <c r="N17" s="24"/>
    </row>
    <row r="18" spans="4:14" x14ac:dyDescent="0.35">
      <c r="D18" s="247" t="s">
        <v>154</v>
      </c>
      <c r="F18" s="247" t="s">
        <v>74</v>
      </c>
      <c r="H18" s="249" t="s">
        <v>155</v>
      </c>
      <c r="I18" s="250" t="s">
        <v>156</v>
      </c>
      <c r="J18" s="250">
        <v>2023</v>
      </c>
      <c r="K18" s="250" t="s">
        <v>152</v>
      </c>
      <c r="L18" s="251" t="s">
        <v>153</v>
      </c>
      <c r="M18" s="24"/>
      <c r="N18" s="24"/>
    </row>
    <row r="19" spans="4:14" x14ac:dyDescent="0.35">
      <c r="D19" s="247" t="s">
        <v>10</v>
      </c>
      <c r="F19" s="247" t="s">
        <v>157</v>
      </c>
      <c r="H19" s="249" t="s">
        <v>158</v>
      </c>
      <c r="I19" s="250" t="s">
        <v>159</v>
      </c>
      <c r="J19" s="250">
        <v>2023</v>
      </c>
      <c r="K19" s="250" t="s">
        <v>152</v>
      </c>
      <c r="L19" s="251" t="s">
        <v>153</v>
      </c>
      <c r="M19" s="24"/>
    </row>
    <row r="20" spans="4:14" x14ac:dyDescent="0.35">
      <c r="D20" s="247" t="s">
        <v>14</v>
      </c>
      <c r="F20" s="247" t="s">
        <v>160</v>
      </c>
      <c r="H20" s="249" t="s">
        <v>161</v>
      </c>
      <c r="I20" s="250" t="s">
        <v>162</v>
      </c>
      <c r="J20" s="250">
        <v>2023</v>
      </c>
      <c r="K20" s="250" t="s">
        <v>152</v>
      </c>
      <c r="L20" s="251" t="s">
        <v>153</v>
      </c>
      <c r="M20" s="24"/>
    </row>
    <row r="21" spans="4:14" x14ac:dyDescent="0.35">
      <c r="D21" s="247" t="s">
        <v>18</v>
      </c>
      <c r="F21" s="247"/>
      <c r="H21" s="249" t="s">
        <v>163</v>
      </c>
      <c r="I21" s="250" t="s">
        <v>164</v>
      </c>
      <c r="J21" s="250">
        <v>2023</v>
      </c>
      <c r="K21" s="250" t="s">
        <v>152</v>
      </c>
      <c r="L21" s="251" t="s">
        <v>153</v>
      </c>
      <c r="M21" s="24"/>
    </row>
    <row r="22" spans="4:14" x14ac:dyDescent="0.35">
      <c r="D22" s="247" t="s">
        <v>21</v>
      </c>
      <c r="F22" s="247"/>
      <c r="H22" s="249" t="s">
        <v>165</v>
      </c>
      <c r="I22" s="250" t="s">
        <v>166</v>
      </c>
      <c r="J22" s="250">
        <v>2023</v>
      </c>
      <c r="K22" s="250" t="s">
        <v>152</v>
      </c>
      <c r="L22" s="251" t="s">
        <v>153</v>
      </c>
      <c r="M22" s="24"/>
    </row>
    <row r="23" spans="4:14" x14ac:dyDescent="0.35">
      <c r="F23" s="247"/>
      <c r="H23" s="249" t="s">
        <v>167</v>
      </c>
      <c r="I23" s="250" t="s">
        <v>168</v>
      </c>
      <c r="J23" s="250">
        <v>2023</v>
      </c>
      <c r="K23" s="250" t="s">
        <v>152</v>
      </c>
      <c r="L23" s="251" t="s">
        <v>153</v>
      </c>
      <c r="M23" s="24"/>
    </row>
    <row r="24" spans="4:14" x14ac:dyDescent="0.35">
      <c r="F24" s="247"/>
      <c r="H24" s="249" t="s">
        <v>169</v>
      </c>
      <c r="I24" s="250" t="s">
        <v>170</v>
      </c>
      <c r="J24" s="250">
        <v>2023</v>
      </c>
      <c r="K24" s="250" t="s">
        <v>152</v>
      </c>
      <c r="L24" s="251" t="s">
        <v>153</v>
      </c>
      <c r="M24" s="24"/>
    </row>
    <row r="25" spans="4:14" x14ac:dyDescent="0.35">
      <c r="H25" s="249" t="s">
        <v>171</v>
      </c>
      <c r="I25" s="250" t="s">
        <v>172</v>
      </c>
      <c r="J25" s="250">
        <v>2023</v>
      </c>
      <c r="K25" s="250" t="s">
        <v>152</v>
      </c>
      <c r="L25" s="251" t="s">
        <v>153</v>
      </c>
      <c r="M25" s="24"/>
    </row>
    <row r="26" spans="4:14" x14ac:dyDescent="0.35">
      <c r="H26" s="249" t="s">
        <v>173</v>
      </c>
      <c r="I26" s="250" t="s">
        <v>174</v>
      </c>
      <c r="J26" s="250">
        <v>2023</v>
      </c>
      <c r="K26" s="250" t="s">
        <v>152</v>
      </c>
      <c r="L26" s="251" t="s">
        <v>153</v>
      </c>
      <c r="M26" s="24"/>
    </row>
    <row r="27" spans="4:14" x14ac:dyDescent="0.35">
      <c r="H27" s="249" t="s">
        <v>175</v>
      </c>
      <c r="I27" s="250" t="s">
        <v>176</v>
      </c>
      <c r="J27" s="250">
        <v>2023</v>
      </c>
      <c r="K27" s="250" t="s">
        <v>152</v>
      </c>
      <c r="L27" s="251" t="s">
        <v>153</v>
      </c>
      <c r="M27" s="24"/>
    </row>
    <row r="28" spans="4:14" x14ac:dyDescent="0.35">
      <c r="H28" s="249" t="s">
        <v>177</v>
      </c>
      <c r="I28" s="250" t="s">
        <v>178</v>
      </c>
      <c r="J28" s="250">
        <v>2023</v>
      </c>
      <c r="K28" s="250" t="s">
        <v>152</v>
      </c>
      <c r="L28" s="251" t="s">
        <v>153</v>
      </c>
    </row>
    <row r="29" spans="4:14" x14ac:dyDescent="0.35">
      <c r="H29" s="249" t="s">
        <v>179</v>
      </c>
      <c r="I29" s="250" t="s">
        <v>180</v>
      </c>
      <c r="J29" s="250">
        <v>2023</v>
      </c>
      <c r="K29" s="250" t="s">
        <v>152</v>
      </c>
      <c r="L29" s="251" t="s">
        <v>153</v>
      </c>
    </row>
    <row r="30" spans="4:14" x14ac:dyDescent="0.35">
      <c r="H30" s="249" t="s">
        <v>181</v>
      </c>
      <c r="I30" s="250" t="s">
        <v>182</v>
      </c>
      <c r="J30" s="250">
        <v>2023</v>
      </c>
      <c r="K30" s="250" t="s">
        <v>152</v>
      </c>
      <c r="L30" s="251" t="s">
        <v>153</v>
      </c>
    </row>
    <row r="31" spans="4:14" x14ac:dyDescent="0.35">
      <c r="H31" s="249" t="s">
        <v>183</v>
      </c>
      <c r="I31" s="250" t="s">
        <v>184</v>
      </c>
      <c r="J31" s="250">
        <v>2023</v>
      </c>
      <c r="K31" s="250" t="s">
        <v>113</v>
      </c>
      <c r="L31" s="251" t="s">
        <v>153</v>
      </c>
    </row>
    <row r="32" spans="4:14" x14ac:dyDescent="0.35">
      <c r="H32" s="249" t="s">
        <v>185</v>
      </c>
      <c r="I32" s="250" t="s">
        <v>186</v>
      </c>
      <c r="J32" s="250">
        <v>2023</v>
      </c>
      <c r="K32" s="250" t="s">
        <v>113</v>
      </c>
      <c r="L32" s="251" t="s">
        <v>153</v>
      </c>
    </row>
    <row r="33" spans="4:12" x14ac:dyDescent="0.35">
      <c r="D33" s="137"/>
      <c r="H33" s="249" t="s">
        <v>187</v>
      </c>
      <c r="I33" s="250" t="s">
        <v>188</v>
      </c>
      <c r="J33" s="250">
        <v>2023</v>
      </c>
      <c r="K33" s="250" t="s">
        <v>113</v>
      </c>
      <c r="L33" s="251" t="s">
        <v>153</v>
      </c>
    </row>
    <row r="34" spans="4:12" x14ac:dyDescent="0.35">
      <c r="D34" s="293"/>
      <c r="H34" s="249" t="s">
        <v>189</v>
      </c>
      <c r="I34" s="250" t="s">
        <v>190</v>
      </c>
      <c r="J34" s="250">
        <v>2023</v>
      </c>
      <c r="K34" s="250" t="s">
        <v>113</v>
      </c>
      <c r="L34" s="251" t="s">
        <v>153</v>
      </c>
    </row>
    <row r="35" spans="4:12" x14ac:dyDescent="0.35">
      <c r="D35" s="293"/>
      <c r="H35" s="249" t="s">
        <v>191</v>
      </c>
      <c r="I35" s="250" t="s">
        <v>192</v>
      </c>
      <c r="J35" s="250">
        <v>2023</v>
      </c>
      <c r="K35" s="250" t="s">
        <v>113</v>
      </c>
      <c r="L35" s="251" t="s">
        <v>153</v>
      </c>
    </row>
    <row r="36" spans="4:12" x14ac:dyDescent="0.35">
      <c r="D36" s="293"/>
      <c r="H36" s="249" t="s">
        <v>193</v>
      </c>
      <c r="I36" s="250" t="s">
        <v>194</v>
      </c>
      <c r="J36" s="250">
        <v>2023</v>
      </c>
      <c r="K36" s="250" t="s">
        <v>113</v>
      </c>
      <c r="L36" s="251" t="s">
        <v>153</v>
      </c>
    </row>
    <row r="37" spans="4:12" x14ac:dyDescent="0.35">
      <c r="D37" s="293"/>
      <c r="H37" s="249" t="s">
        <v>195</v>
      </c>
      <c r="I37" s="250" t="s">
        <v>196</v>
      </c>
      <c r="J37" s="250">
        <v>2023</v>
      </c>
      <c r="K37" s="250" t="s">
        <v>113</v>
      </c>
      <c r="L37" s="251" t="s">
        <v>153</v>
      </c>
    </row>
    <row r="38" spans="4:12" x14ac:dyDescent="0.35">
      <c r="D38" s="293"/>
      <c r="H38" s="249" t="s">
        <v>197</v>
      </c>
      <c r="I38" s="250" t="s">
        <v>198</v>
      </c>
      <c r="J38" s="250">
        <v>2023</v>
      </c>
      <c r="K38" s="250" t="s">
        <v>113</v>
      </c>
      <c r="L38" s="251" t="s">
        <v>153</v>
      </c>
    </row>
    <row r="39" spans="4:12" x14ac:dyDescent="0.35">
      <c r="D39" s="293"/>
      <c r="H39" s="249" t="s">
        <v>199</v>
      </c>
      <c r="I39" s="250" t="s">
        <v>200</v>
      </c>
      <c r="J39" s="250">
        <v>2023</v>
      </c>
      <c r="K39" s="250" t="s">
        <v>113</v>
      </c>
      <c r="L39" s="251" t="s">
        <v>153</v>
      </c>
    </row>
    <row r="40" spans="4:12" x14ac:dyDescent="0.35">
      <c r="D40" s="293"/>
      <c r="H40" s="249" t="s">
        <v>128</v>
      </c>
      <c r="I40" s="250" t="s">
        <v>201</v>
      </c>
      <c r="J40" s="250">
        <v>2023</v>
      </c>
      <c r="K40" s="250" t="s">
        <v>113</v>
      </c>
      <c r="L40" s="251" t="s">
        <v>153</v>
      </c>
    </row>
    <row r="41" spans="4:12" x14ac:dyDescent="0.35">
      <c r="D41" s="293"/>
      <c r="H41" s="249" t="s">
        <v>202</v>
      </c>
      <c r="I41" s="250" t="s">
        <v>203</v>
      </c>
      <c r="J41" s="250">
        <v>2023</v>
      </c>
      <c r="K41" s="250" t="s">
        <v>113</v>
      </c>
      <c r="L41" s="251" t="s">
        <v>153</v>
      </c>
    </row>
    <row r="42" spans="4:12" x14ac:dyDescent="0.35">
      <c r="D42" s="293"/>
      <c r="H42" s="249" t="s">
        <v>204</v>
      </c>
      <c r="I42" s="250" t="s">
        <v>205</v>
      </c>
      <c r="J42" s="250">
        <v>2023</v>
      </c>
      <c r="K42" s="250" t="s">
        <v>113</v>
      </c>
      <c r="L42" s="251" t="s">
        <v>153</v>
      </c>
    </row>
    <row r="43" spans="4:12" x14ac:dyDescent="0.35">
      <c r="D43" s="293"/>
      <c r="H43" s="249" t="s">
        <v>206</v>
      </c>
      <c r="I43" s="250" t="s">
        <v>207</v>
      </c>
      <c r="J43" s="250">
        <v>2023</v>
      </c>
      <c r="K43" s="250" t="s">
        <v>113</v>
      </c>
      <c r="L43" s="251" t="s">
        <v>153</v>
      </c>
    </row>
    <row r="44" spans="4:12" x14ac:dyDescent="0.35">
      <c r="D44" s="293"/>
      <c r="H44" s="249" t="s">
        <v>208</v>
      </c>
      <c r="I44" s="250" t="s">
        <v>209</v>
      </c>
      <c r="J44" s="250">
        <v>2022</v>
      </c>
      <c r="K44" s="250" t="s">
        <v>152</v>
      </c>
    </row>
    <row r="45" spans="4:12" x14ac:dyDescent="0.35">
      <c r="D45" s="293"/>
      <c r="H45" s="249" t="s">
        <v>210</v>
      </c>
      <c r="I45" s="250" t="s">
        <v>211</v>
      </c>
      <c r="J45" s="250">
        <v>2022</v>
      </c>
      <c r="K45" s="250" t="s">
        <v>152</v>
      </c>
    </row>
    <row r="46" spans="4:12" x14ac:dyDescent="0.35">
      <c r="H46" s="249" t="s">
        <v>212</v>
      </c>
      <c r="I46" s="250" t="s">
        <v>213</v>
      </c>
      <c r="J46" s="250">
        <v>2022</v>
      </c>
      <c r="K46" s="250" t="s">
        <v>152</v>
      </c>
    </row>
    <row r="47" spans="4:12" x14ac:dyDescent="0.35">
      <c r="H47" s="249" t="s">
        <v>214</v>
      </c>
      <c r="I47" s="250" t="s">
        <v>215</v>
      </c>
      <c r="J47" s="250">
        <v>2022</v>
      </c>
      <c r="K47" s="250" t="s">
        <v>152</v>
      </c>
    </row>
    <row r="48" spans="4:12" x14ac:dyDescent="0.35">
      <c r="H48" s="249" t="s">
        <v>216</v>
      </c>
      <c r="I48" s="250" t="s">
        <v>217</v>
      </c>
      <c r="J48" s="254">
        <v>2022</v>
      </c>
      <c r="K48" s="250" t="s">
        <v>152</v>
      </c>
    </row>
    <row r="49" spans="8:12" x14ac:dyDescent="0.35">
      <c r="H49" s="249" t="s">
        <v>218</v>
      </c>
      <c r="I49" s="250" t="s">
        <v>219</v>
      </c>
      <c r="J49" s="250">
        <v>2022</v>
      </c>
      <c r="K49" s="250" t="s">
        <v>152</v>
      </c>
      <c r="L49" s="24"/>
    </row>
    <row r="50" spans="8:12" x14ac:dyDescent="0.35">
      <c r="H50" s="249" t="s">
        <v>220</v>
      </c>
      <c r="I50" s="250" t="s">
        <v>221</v>
      </c>
      <c r="J50" s="250">
        <v>2022</v>
      </c>
      <c r="K50" s="250" t="s">
        <v>152</v>
      </c>
    </row>
    <row r="51" spans="8:12" x14ac:dyDescent="0.35">
      <c r="H51" s="249" t="s">
        <v>222</v>
      </c>
      <c r="I51" s="250" t="s">
        <v>223</v>
      </c>
      <c r="J51" s="250">
        <v>2022</v>
      </c>
      <c r="K51" s="250" t="s">
        <v>152</v>
      </c>
    </row>
    <row r="52" spans="8:12" x14ac:dyDescent="0.35">
      <c r="H52" s="249" t="s">
        <v>224</v>
      </c>
      <c r="I52" s="250" t="s">
        <v>225</v>
      </c>
      <c r="J52" s="254">
        <v>2022</v>
      </c>
      <c r="K52" s="250" t="s">
        <v>152</v>
      </c>
    </row>
    <row r="53" spans="8:12" x14ac:dyDescent="0.35">
      <c r="H53" s="255" t="s">
        <v>226</v>
      </c>
      <c r="I53" s="250" t="s">
        <v>227</v>
      </c>
      <c r="J53" s="250">
        <v>2022</v>
      </c>
      <c r="K53" s="250" t="s">
        <v>113</v>
      </c>
    </row>
    <row r="54" spans="8:12" x14ac:dyDescent="0.35">
      <c r="H54" s="249" t="s">
        <v>228</v>
      </c>
      <c r="I54" s="250" t="s">
        <v>229</v>
      </c>
      <c r="J54" s="250">
        <v>2022</v>
      </c>
      <c r="K54" s="250" t="s">
        <v>113</v>
      </c>
    </row>
    <row r="55" spans="8:12" x14ac:dyDescent="0.35">
      <c r="H55" s="249" t="s">
        <v>230</v>
      </c>
      <c r="I55" s="250" t="s">
        <v>231</v>
      </c>
      <c r="J55" s="250">
        <v>2022</v>
      </c>
      <c r="K55" s="250" t="s">
        <v>113</v>
      </c>
    </row>
    <row r="56" spans="8:12" x14ac:dyDescent="0.35">
      <c r="H56" s="249" t="s">
        <v>187</v>
      </c>
      <c r="I56" s="250" t="s">
        <v>232</v>
      </c>
      <c r="J56" s="250">
        <v>2022</v>
      </c>
      <c r="K56" s="250" t="s">
        <v>113</v>
      </c>
    </row>
    <row r="57" spans="8:12" x14ac:dyDescent="0.35">
      <c r="H57" s="249" t="s">
        <v>185</v>
      </c>
      <c r="I57" s="250" t="s">
        <v>233</v>
      </c>
      <c r="J57" s="250">
        <v>2022</v>
      </c>
      <c r="K57" s="250" t="s">
        <v>113</v>
      </c>
    </row>
    <row r="58" spans="8:12" x14ac:dyDescent="0.35">
      <c r="H58" s="255" t="s">
        <v>128</v>
      </c>
      <c r="I58" s="250" t="s">
        <v>234</v>
      </c>
      <c r="J58" s="250">
        <v>2022</v>
      </c>
      <c r="K58" s="250" t="s">
        <v>113</v>
      </c>
    </row>
    <row r="59" spans="8:12" x14ac:dyDescent="0.35">
      <c r="H59" s="249" t="s">
        <v>235</v>
      </c>
      <c r="I59" s="250" t="s">
        <v>236</v>
      </c>
      <c r="J59" s="250">
        <v>2022</v>
      </c>
      <c r="K59" s="250" t="s">
        <v>113</v>
      </c>
    </row>
    <row r="60" spans="8:12" x14ac:dyDescent="0.35">
      <c r="H60" s="249" t="s">
        <v>237</v>
      </c>
      <c r="I60" s="250" t="s">
        <v>238</v>
      </c>
      <c r="J60" s="250">
        <v>2022</v>
      </c>
      <c r="K60" s="250" t="s">
        <v>113</v>
      </c>
    </row>
    <row r="61" spans="8:12" x14ac:dyDescent="0.35">
      <c r="H61" s="249" t="s">
        <v>183</v>
      </c>
      <c r="I61" s="250" t="s">
        <v>239</v>
      </c>
      <c r="J61" s="250">
        <v>2022</v>
      </c>
      <c r="K61" s="250" t="s">
        <v>113</v>
      </c>
    </row>
    <row r="62" spans="8:12" x14ac:dyDescent="0.35">
      <c r="H62" s="250" t="s">
        <v>240</v>
      </c>
      <c r="I62" s="250" t="s">
        <v>241</v>
      </c>
      <c r="J62" s="250">
        <v>2021</v>
      </c>
      <c r="K62" s="250" t="s">
        <v>152</v>
      </c>
    </row>
    <row r="63" spans="8:12" x14ac:dyDescent="0.35">
      <c r="H63" s="255" t="s">
        <v>242</v>
      </c>
      <c r="I63" s="250" t="s">
        <v>243</v>
      </c>
      <c r="J63" s="250">
        <v>2021</v>
      </c>
      <c r="K63" s="250" t="s">
        <v>152</v>
      </c>
    </row>
    <row r="64" spans="8:12" x14ac:dyDescent="0.35">
      <c r="H64" s="250" t="s">
        <v>244</v>
      </c>
      <c r="I64" s="250" t="s">
        <v>245</v>
      </c>
      <c r="J64" s="250">
        <v>2021</v>
      </c>
      <c r="K64" s="250" t="s">
        <v>152</v>
      </c>
    </row>
    <row r="65" spans="8:11" x14ac:dyDescent="0.35">
      <c r="H65" s="250" t="s">
        <v>246</v>
      </c>
      <c r="I65" s="250" t="s">
        <v>247</v>
      </c>
      <c r="J65" s="250">
        <v>2021</v>
      </c>
      <c r="K65" s="250" t="s">
        <v>152</v>
      </c>
    </row>
    <row r="66" spans="8:11" x14ac:dyDescent="0.35">
      <c r="H66" s="255" t="s">
        <v>248</v>
      </c>
      <c r="I66" s="250" t="s">
        <v>249</v>
      </c>
      <c r="J66" s="250">
        <v>2021</v>
      </c>
      <c r="K66" s="250" t="s">
        <v>152</v>
      </c>
    </row>
    <row r="67" spans="8:11" x14ac:dyDescent="0.35">
      <c r="H67" s="255" t="s">
        <v>250</v>
      </c>
      <c r="I67" s="250" t="s">
        <v>251</v>
      </c>
      <c r="J67" s="250">
        <v>2021</v>
      </c>
      <c r="K67" s="250" t="s">
        <v>152</v>
      </c>
    </row>
    <row r="68" spans="8:11" x14ac:dyDescent="0.35">
      <c r="H68" s="249" t="s">
        <v>252</v>
      </c>
      <c r="I68" s="250" t="s">
        <v>253</v>
      </c>
      <c r="J68" s="250">
        <v>2021</v>
      </c>
      <c r="K68" s="250" t="s">
        <v>152</v>
      </c>
    </row>
    <row r="69" spans="8:11" x14ac:dyDescent="0.35">
      <c r="H69" s="249" t="s">
        <v>254</v>
      </c>
      <c r="I69" s="250" t="s">
        <v>255</v>
      </c>
      <c r="J69" s="250">
        <v>2021</v>
      </c>
      <c r="K69" s="250" t="s">
        <v>113</v>
      </c>
    </row>
    <row r="70" spans="8:11" x14ac:dyDescent="0.35">
      <c r="H70" s="250" t="s">
        <v>256</v>
      </c>
      <c r="I70" s="250" t="s">
        <v>257</v>
      </c>
      <c r="J70" s="250">
        <v>2021</v>
      </c>
      <c r="K70" s="250" t="s">
        <v>113</v>
      </c>
    </row>
    <row r="71" spans="8:11" x14ac:dyDescent="0.35">
      <c r="H71" s="250" t="s">
        <v>258</v>
      </c>
      <c r="I71" s="250" t="s">
        <v>259</v>
      </c>
      <c r="J71" s="250">
        <v>2021</v>
      </c>
      <c r="K71" s="250" t="s">
        <v>113</v>
      </c>
    </row>
    <row r="72" spans="8:11" x14ac:dyDescent="0.35">
      <c r="H72" s="255" t="s">
        <v>260</v>
      </c>
      <c r="I72" s="250" t="s">
        <v>261</v>
      </c>
      <c r="J72" s="250">
        <v>2021</v>
      </c>
      <c r="K72" s="250" t="s">
        <v>113</v>
      </c>
    </row>
    <row r="73" spans="8:11" x14ac:dyDescent="0.35">
      <c r="H73" s="255" t="s">
        <v>262</v>
      </c>
      <c r="I73" s="250" t="s">
        <v>263</v>
      </c>
      <c r="J73" s="250">
        <v>2021</v>
      </c>
      <c r="K73" s="250" t="s">
        <v>113</v>
      </c>
    </row>
    <row r="74" spans="8:11" x14ac:dyDescent="0.35">
      <c r="H74" s="255" t="s">
        <v>264</v>
      </c>
      <c r="I74" s="250" t="s">
        <v>265</v>
      </c>
      <c r="J74" s="250">
        <v>2021</v>
      </c>
      <c r="K74" s="250" t="s">
        <v>113</v>
      </c>
    </row>
    <row r="75" spans="8:11" x14ac:dyDescent="0.35">
      <c r="H75" s="249" t="s">
        <v>266</v>
      </c>
      <c r="I75" s="250" t="s">
        <v>267</v>
      </c>
      <c r="J75" s="250">
        <v>2021</v>
      </c>
      <c r="K75" s="250" t="s">
        <v>113</v>
      </c>
    </row>
    <row r="76" spans="8:11" x14ac:dyDescent="0.35">
      <c r="H76" s="256" t="s">
        <v>268</v>
      </c>
      <c r="I76" s="257" t="s">
        <v>269</v>
      </c>
      <c r="J76" s="250">
        <v>2021</v>
      </c>
      <c r="K76" s="250" t="s">
        <v>113</v>
      </c>
    </row>
    <row r="77" spans="8:11" x14ac:dyDescent="0.35">
      <c r="H77" s="250" t="s">
        <v>270</v>
      </c>
      <c r="I77" s="250" t="s">
        <v>271</v>
      </c>
      <c r="J77" s="250">
        <v>2020</v>
      </c>
      <c r="K77" s="250" t="s">
        <v>113</v>
      </c>
    </row>
    <row r="78" spans="8:11" x14ac:dyDescent="0.35">
      <c r="H78" s="255" t="s">
        <v>272</v>
      </c>
      <c r="I78" s="250" t="s">
        <v>273</v>
      </c>
      <c r="J78" s="250">
        <v>2020</v>
      </c>
      <c r="K78" s="250" t="s">
        <v>113</v>
      </c>
    </row>
    <row r="79" spans="8:11" x14ac:dyDescent="0.35">
      <c r="H79" s="250" t="s">
        <v>246</v>
      </c>
      <c r="I79" s="250" t="s">
        <v>274</v>
      </c>
      <c r="J79" s="250">
        <v>2020</v>
      </c>
      <c r="K79" s="250" t="s">
        <v>113</v>
      </c>
    </row>
    <row r="80" spans="8:11" x14ac:dyDescent="0.35">
      <c r="H80" s="255" t="s">
        <v>275</v>
      </c>
      <c r="I80" s="250" t="s">
        <v>276</v>
      </c>
      <c r="J80" s="250">
        <v>2020</v>
      </c>
      <c r="K80" s="250" t="s">
        <v>113</v>
      </c>
    </row>
    <row r="81" spans="8:11" x14ac:dyDescent="0.35">
      <c r="H81" s="250" t="s">
        <v>277</v>
      </c>
      <c r="I81" s="250" t="s">
        <v>278</v>
      </c>
      <c r="J81" s="250">
        <v>2020</v>
      </c>
      <c r="K81" s="250" t="s">
        <v>113</v>
      </c>
    </row>
    <row r="82" spans="8:11" x14ac:dyDescent="0.35">
      <c r="H82" s="255" t="s">
        <v>279</v>
      </c>
      <c r="I82" s="250" t="s">
        <v>280</v>
      </c>
      <c r="J82" s="250">
        <v>2020</v>
      </c>
      <c r="K82" s="250" t="s">
        <v>113</v>
      </c>
    </row>
    <row r="83" spans="8:11" x14ac:dyDescent="0.35">
      <c r="H83" s="255" t="s">
        <v>281</v>
      </c>
      <c r="I83" s="250" t="s">
        <v>282</v>
      </c>
      <c r="J83" s="250">
        <v>2020</v>
      </c>
      <c r="K83" s="250" t="s">
        <v>113</v>
      </c>
    </row>
    <row r="84" spans="8:11" x14ac:dyDescent="0.35">
      <c r="H84" s="255" t="s">
        <v>283</v>
      </c>
      <c r="I84" s="250" t="s">
        <v>284</v>
      </c>
      <c r="J84" s="250">
        <v>2020</v>
      </c>
      <c r="K84" s="250" t="s">
        <v>113</v>
      </c>
    </row>
    <row r="85" spans="8:11" x14ac:dyDescent="0.35">
      <c r="H85" s="255" t="s">
        <v>285</v>
      </c>
      <c r="I85" s="250" t="s">
        <v>286</v>
      </c>
      <c r="J85" s="250">
        <v>2020</v>
      </c>
      <c r="K85" s="250" t="s">
        <v>113</v>
      </c>
    </row>
    <row r="86" spans="8:11" x14ac:dyDescent="0.35">
      <c r="H86" s="255" t="s">
        <v>287</v>
      </c>
      <c r="I86" s="250" t="s">
        <v>288</v>
      </c>
      <c r="J86" s="250">
        <v>2020</v>
      </c>
      <c r="K86" s="250" t="s">
        <v>113</v>
      </c>
    </row>
    <row r="87" spans="8:11" x14ac:dyDescent="0.35">
      <c r="H87" s="255" t="s">
        <v>289</v>
      </c>
      <c r="I87" s="250" t="s">
        <v>290</v>
      </c>
      <c r="J87" s="250">
        <v>2020</v>
      </c>
      <c r="K87" s="250" t="s">
        <v>113</v>
      </c>
    </row>
    <row r="88" spans="8:11" x14ac:dyDescent="0.35">
      <c r="H88" s="250" t="s">
        <v>291</v>
      </c>
      <c r="I88" s="250" t="s">
        <v>292</v>
      </c>
      <c r="J88" s="250">
        <v>2019</v>
      </c>
      <c r="K88" s="250" t="s">
        <v>113</v>
      </c>
    </row>
  </sheetData>
  <autoFilter ref="H1:J88" xr:uid="{086ADED1-1F2C-42CE-8C62-9767ED81A8B5}">
    <sortState xmlns:xlrd2="http://schemas.microsoft.com/office/spreadsheetml/2017/richdata2" ref="H2:J80">
      <sortCondition ref="I40:I80"/>
      <sortCondition ref="J40:J80"/>
    </sortState>
  </autoFilter>
  <conditionalFormatting sqref="H1 H10:H1048576">
    <cfRule type="duplicateValues" dxfId="10" priority="1"/>
  </conditionalFormatting>
  <conditionalFormatting sqref="H11">
    <cfRule type="duplicateValues" dxfId="9" priority="3"/>
  </conditionalFormatting>
  <conditionalFormatting sqref="H56">
    <cfRule type="duplicateValues" dxfId="8" priority="2"/>
  </conditionalFormatting>
  <pageMargins left="0.7" right="0.7" top="0.75" bottom="0.75" header="0.3" footer="0.3"/>
  <pageSetup paperSize="9" scale="5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4FBAC-60B7-4CAF-ABAC-78A6ADE41D93}">
  <sheetPr>
    <tabColor rgb="FFFFFFCC"/>
    <pageSetUpPr fitToPage="1"/>
  </sheetPr>
  <dimension ref="A2:H27"/>
  <sheetViews>
    <sheetView workbookViewId="0">
      <selection activeCell="B7" sqref="B7:J7"/>
    </sheetView>
  </sheetViews>
  <sheetFormatPr baseColWidth="10" defaultColWidth="11.453125" defaultRowHeight="18.5" x14ac:dyDescent="0.45"/>
  <cols>
    <col min="1" max="1" width="49.453125" style="171" customWidth="1"/>
    <col min="2" max="2" width="74" style="171" customWidth="1"/>
    <col min="3" max="3" width="48.54296875" style="171" customWidth="1"/>
    <col min="4" max="4" width="14.1796875" style="171" customWidth="1"/>
    <col min="5" max="5" width="25.81640625" style="171" customWidth="1"/>
    <col min="6" max="6" width="19.1796875" style="171" bestFit="1" customWidth="1"/>
    <col min="7" max="16384" width="11.453125" style="171"/>
  </cols>
  <sheetData>
    <row r="2" spans="1:8" ht="21" x14ac:dyDescent="0.5">
      <c r="A2" s="454" t="s">
        <v>293</v>
      </c>
      <c r="B2" s="455"/>
      <c r="C2" s="455"/>
      <c r="D2" s="455"/>
      <c r="E2" s="455"/>
      <c r="F2" s="456"/>
    </row>
    <row r="3" spans="1:8" ht="14.15" customHeight="1" x14ac:dyDescent="0.45"/>
    <row r="4" spans="1:8" x14ac:dyDescent="0.45">
      <c r="A4" s="172" t="s">
        <v>294</v>
      </c>
      <c r="B4" s="173"/>
      <c r="C4" s="174" t="s">
        <v>295</v>
      </c>
      <c r="D4" s="175"/>
      <c r="E4" s="174" t="s">
        <v>296</v>
      </c>
      <c r="F4" s="176"/>
    </row>
    <row r="5" spans="1:8" ht="26.15" customHeight="1" x14ac:dyDescent="0.45">
      <c r="A5" s="172" t="s">
        <v>297</v>
      </c>
      <c r="B5" s="177"/>
      <c r="C5" s="174" t="s">
        <v>298</v>
      </c>
      <c r="D5" s="178"/>
      <c r="E5" s="174" t="s">
        <v>299</v>
      </c>
      <c r="F5" s="179" t="str">
        <f>IF(ISBLANK(D5),"",D5/D4)</f>
        <v/>
      </c>
    </row>
    <row r="6" spans="1:8" x14ac:dyDescent="0.45">
      <c r="C6" s="180"/>
    </row>
    <row r="7" spans="1:8" x14ac:dyDescent="0.45">
      <c r="A7" s="172" t="s">
        <v>300</v>
      </c>
      <c r="B7" s="181"/>
    </row>
    <row r="8" spans="1:8" x14ac:dyDescent="0.45">
      <c r="A8" s="172" t="str">
        <f>IF(B7="Oui","Dénomination du Coordinateur du Consortium","Dénomination du porteur de projet")</f>
        <v>Dénomination du porteur de projet</v>
      </c>
      <c r="B8" s="173"/>
      <c r="C8" s="174" t="s">
        <v>301</v>
      </c>
      <c r="D8" s="457"/>
      <c r="E8" s="458"/>
      <c r="F8" s="459"/>
      <c r="G8" s="182"/>
      <c r="H8" s="174"/>
    </row>
    <row r="9" spans="1:8" ht="16.5" customHeight="1" x14ac:dyDescent="0.45">
      <c r="A9" s="172" t="str">
        <f>IF($B$7="Oui","Dénomination du partenaire 1","")</f>
        <v/>
      </c>
      <c r="B9" s="173"/>
    </row>
    <row r="10" spans="1:8" ht="16.5" customHeight="1" x14ac:dyDescent="0.45">
      <c r="A10" s="172" t="str">
        <f>IF($B$7="Oui","Dénomination du partenaire 2","")</f>
        <v/>
      </c>
      <c r="B10" s="173"/>
      <c r="C10" s="183" t="s">
        <v>302</v>
      </c>
      <c r="D10" s="460"/>
      <c r="E10" s="461"/>
      <c r="F10" s="462"/>
    </row>
    <row r="11" spans="1:8" ht="16.5" customHeight="1" x14ac:dyDescent="0.45">
      <c r="A11" s="172" t="str">
        <f>IF($B$7="Oui","Dénomination du partenaire 3","")</f>
        <v/>
      </c>
      <c r="B11" s="173"/>
    </row>
    <row r="12" spans="1:8" ht="16.5" customHeight="1" x14ac:dyDescent="0.45">
      <c r="A12" s="172" t="str">
        <f>IF($B$7="Oui","Dénomination du partenaire 4","")</f>
        <v/>
      </c>
      <c r="B12" s="173"/>
    </row>
    <row r="13" spans="1:8" ht="16.5" customHeight="1" x14ac:dyDescent="0.45">
      <c r="A13" s="172" t="str">
        <f>IF($B$7="Oui","Dénomination du partenaire 5","")</f>
        <v/>
      </c>
      <c r="B13" s="173"/>
    </row>
    <row r="14" spans="1:8" ht="16.5" customHeight="1" x14ac:dyDescent="0.45">
      <c r="A14" s="172" t="str">
        <f>IF($B$7="Oui","Dénomination du partenaire 6","")</f>
        <v/>
      </c>
      <c r="B14" s="184"/>
    </row>
    <row r="16" spans="1:8" ht="21" x14ac:dyDescent="0.5">
      <c r="A16" s="454" t="s">
        <v>303</v>
      </c>
      <c r="B16" s="455"/>
      <c r="C16" s="455"/>
      <c r="D16" s="455"/>
      <c r="E16" s="455"/>
      <c r="F16" s="456"/>
    </row>
    <row r="17" spans="1:6" s="185" customFormat="1" x14ac:dyDescent="0.35">
      <c r="A17" s="185" t="s">
        <v>304</v>
      </c>
    </row>
    <row r="18" spans="1:6" s="185" customFormat="1" x14ac:dyDescent="0.35">
      <c r="A18" s="186" t="s">
        <v>305</v>
      </c>
    </row>
    <row r="19" spans="1:6" s="185" customFormat="1" x14ac:dyDescent="0.35">
      <c r="A19" s="187"/>
    </row>
    <row r="20" spans="1:6" s="185" customFormat="1" x14ac:dyDescent="0.35">
      <c r="A20" s="453" t="s">
        <v>306</v>
      </c>
      <c r="B20" s="453"/>
      <c r="C20" s="453"/>
      <c r="D20" s="453"/>
      <c r="E20" s="453"/>
      <c r="F20" s="453"/>
    </row>
    <row r="21" spans="1:6" s="185" customFormat="1" ht="35.25" customHeight="1" x14ac:dyDescent="0.35">
      <c r="A21" s="188" t="s">
        <v>307</v>
      </c>
      <c r="B21" s="453"/>
      <c r="C21" s="453"/>
      <c r="D21" s="453"/>
      <c r="E21" s="453"/>
      <c r="F21" s="453"/>
    </row>
    <row r="22" spans="1:6" s="185" customFormat="1" ht="44.15" customHeight="1" x14ac:dyDescent="0.35">
      <c r="A22" s="188" t="s">
        <v>308</v>
      </c>
      <c r="B22" s="463" t="s">
        <v>309</v>
      </c>
      <c r="C22" s="453"/>
      <c r="D22" s="453"/>
      <c r="E22" s="453"/>
      <c r="F22" s="453"/>
    </row>
    <row r="23" spans="1:6" s="185" customFormat="1" ht="63" customHeight="1" x14ac:dyDescent="0.35">
      <c r="A23" s="189" t="s">
        <v>310</v>
      </c>
      <c r="B23" s="463" t="s">
        <v>311</v>
      </c>
      <c r="C23" s="453"/>
      <c r="D23" s="453"/>
      <c r="E23" s="453"/>
      <c r="F23" s="453"/>
    </row>
    <row r="24" spans="1:6" ht="37" customHeight="1" x14ac:dyDescent="0.45">
      <c r="A24" s="190" t="s">
        <v>312</v>
      </c>
      <c r="B24" s="453" t="s">
        <v>313</v>
      </c>
      <c r="C24" s="453"/>
      <c r="D24" s="453"/>
      <c r="E24" s="453"/>
      <c r="F24" s="453"/>
    </row>
    <row r="25" spans="1:6" s="185" customFormat="1" ht="69" customHeight="1" x14ac:dyDescent="0.35">
      <c r="A25" s="190" t="s">
        <v>314</v>
      </c>
      <c r="B25" s="463" t="s">
        <v>315</v>
      </c>
      <c r="C25" s="453"/>
      <c r="D25" s="453"/>
      <c r="E25" s="453"/>
      <c r="F25" s="453"/>
    </row>
    <row r="26" spans="1:6" ht="31.5" customHeight="1" x14ac:dyDescent="0.45">
      <c r="A26" s="190" t="s">
        <v>316</v>
      </c>
      <c r="B26" s="453" t="s">
        <v>317</v>
      </c>
      <c r="C26" s="453"/>
      <c r="D26" s="453"/>
      <c r="E26" s="453"/>
      <c r="F26" s="453"/>
    </row>
    <row r="27" spans="1:6" ht="31.5" customHeight="1" x14ac:dyDescent="0.45">
      <c r="A27" s="190" t="s">
        <v>318</v>
      </c>
      <c r="B27" s="453" t="s">
        <v>319</v>
      </c>
      <c r="C27" s="453"/>
      <c r="D27" s="453"/>
      <c r="E27" s="453"/>
      <c r="F27" s="453"/>
    </row>
  </sheetData>
  <mergeCells count="12">
    <mergeCell ref="B27:F27"/>
    <mergeCell ref="A2:F2"/>
    <mergeCell ref="D8:F8"/>
    <mergeCell ref="D10:F10"/>
    <mergeCell ref="A16:F16"/>
    <mergeCell ref="A20:F20"/>
    <mergeCell ref="B21:F21"/>
    <mergeCell ref="B22:F22"/>
    <mergeCell ref="B23:F23"/>
    <mergeCell ref="B24:F24"/>
    <mergeCell ref="B25:F25"/>
    <mergeCell ref="B26:F26"/>
  </mergeCells>
  <conditionalFormatting sqref="B14">
    <cfRule type="expression" dxfId="7" priority="1">
      <formula>$B$7="oui"</formula>
    </cfRule>
  </conditionalFormatting>
  <pageMargins left="0.31" right="0.17" top="0.45" bottom="0.75" header="0.3" footer="0.3"/>
  <pageSetup paperSize="9" scale="56" orientation="landscape" horizontalDpi="360" verticalDpi="360" r:id="rId1"/>
  <extLst>
    <ext xmlns:x14="http://schemas.microsoft.com/office/spreadsheetml/2009/9/main" uri="{CCE6A557-97BC-4b89-ADB6-D9C93CAAB3DF}">
      <x14:dataValidations xmlns:xm="http://schemas.microsoft.com/office/excel/2006/main" count="2">
        <x14:dataValidation type="list" allowBlank="1" showInputMessage="1" showErrorMessage="1" xr:uid="{DE7D1A7B-0B2A-4EA9-94DD-4346B25E889B}">
          <x14:formula1>
            <xm:f>Table!$H$2:$H$9</xm:f>
          </x14:formula1>
          <xm:sqref>B4</xm:sqref>
        </x14:dataValidation>
        <x14:dataValidation type="list" allowBlank="1" showInputMessage="1" showErrorMessage="1" xr:uid="{3D28D4AC-847F-4BB8-B7D1-AB542C470252}">
          <x14:formula1>
            <xm:f>Table!$A$2:$A$3</xm:f>
          </x14:formula1>
          <xm:sqref>B7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D0AB8-BBDB-445B-81EB-4588596D909B}">
  <sheetPr>
    <tabColor theme="7" tint="0.79998168889431442"/>
  </sheetPr>
  <dimension ref="A1:M401"/>
  <sheetViews>
    <sheetView workbookViewId="0">
      <selection activeCell="B7" sqref="B7:J7"/>
    </sheetView>
  </sheetViews>
  <sheetFormatPr baseColWidth="10" defaultColWidth="11.453125" defaultRowHeight="17" outlineLevelCol="1" x14ac:dyDescent="0.4"/>
  <cols>
    <col min="1" max="1" width="18" style="237" customWidth="1"/>
    <col min="2" max="4" width="26.54296875" style="230" customWidth="1"/>
    <col min="5" max="5" width="13.26953125" style="238" customWidth="1"/>
    <col min="6" max="6" width="26.54296875" style="230" customWidth="1"/>
    <col min="7" max="7" width="24.453125" style="237" customWidth="1"/>
    <col min="8" max="8" width="14" style="239" customWidth="1"/>
    <col min="9" max="9" width="18.453125" style="237" customWidth="1"/>
    <col min="10" max="10" width="15.7265625" style="242" customWidth="1"/>
    <col min="11" max="11" width="18.54296875" style="210" hidden="1" customWidth="1" outlineLevel="1"/>
    <col min="12" max="12" width="22.453125" style="210" hidden="1" customWidth="1" outlineLevel="1"/>
    <col min="13" max="13" width="27.26953125" style="230" bestFit="1" customWidth="1" collapsed="1"/>
    <col min="14" max="14" width="16.26953125" style="230" bestFit="1" customWidth="1"/>
    <col min="15" max="15" width="19.453125" style="230" bestFit="1" customWidth="1"/>
    <col min="16" max="16384" width="11.453125" style="230"/>
  </cols>
  <sheetData>
    <row r="1" spans="1:13" s="223" customFormat="1" ht="68.5" customHeight="1" x14ac:dyDescent="0.4">
      <c r="A1" s="219" t="s">
        <v>320</v>
      </c>
      <c r="B1" s="219" t="s">
        <v>40</v>
      </c>
      <c r="C1" s="219" t="s">
        <v>321</v>
      </c>
      <c r="D1" s="219" t="s">
        <v>322</v>
      </c>
      <c r="E1" s="220" t="s">
        <v>107</v>
      </c>
      <c r="F1" s="219" t="s">
        <v>323</v>
      </c>
      <c r="G1" s="219" t="s">
        <v>324</v>
      </c>
      <c r="H1" s="219" t="s">
        <v>325</v>
      </c>
      <c r="I1" s="219" t="s">
        <v>326</v>
      </c>
      <c r="J1" s="221" t="s">
        <v>327</v>
      </c>
      <c r="K1" s="222" t="s">
        <v>328</v>
      </c>
      <c r="L1" s="222" t="s">
        <v>329</v>
      </c>
    </row>
    <row r="2" spans="1:13" s="231" customFormat="1" x14ac:dyDescent="0.4">
      <c r="A2" s="224"/>
      <c r="B2" s="225"/>
      <c r="C2" s="225" t="s">
        <v>110</v>
      </c>
      <c r="D2" s="225"/>
      <c r="E2" s="226"/>
      <c r="F2" s="225"/>
      <c r="G2" s="227"/>
      <c r="H2" s="228" t="str">
        <f>IF(ISBLANK(F2),"",F2/G2)</f>
        <v/>
      </c>
      <c r="I2" s="227"/>
      <c r="J2" s="229" t="str">
        <f>IF(ISBLANK(I2),"",H2*I2)</f>
        <v/>
      </c>
      <c r="K2" s="209"/>
      <c r="L2" s="209"/>
      <c r="M2" s="230"/>
    </row>
    <row r="3" spans="1:13" s="231" customFormat="1" x14ac:dyDescent="0.35">
      <c r="A3" s="224"/>
      <c r="B3" s="225"/>
      <c r="C3" s="225" t="s">
        <v>116</v>
      </c>
      <c r="D3" s="225"/>
      <c r="E3" s="226"/>
      <c r="F3" s="225"/>
      <c r="G3" s="227"/>
      <c r="H3" s="228" t="str">
        <f t="shared" ref="H3:H66" si="0">IF(ISBLANK(F3),"",F3/G3)</f>
        <v/>
      </c>
      <c r="I3" s="227"/>
      <c r="J3" s="229" t="str">
        <f t="shared" ref="J3:J66" si="1">IF(ISBLANK(I3),"",H3*I3)</f>
        <v/>
      </c>
      <c r="K3" s="209"/>
      <c r="L3" s="209"/>
    </row>
    <row r="4" spans="1:13" s="231" customFormat="1" x14ac:dyDescent="0.35">
      <c r="A4" s="224"/>
      <c r="B4" s="225"/>
      <c r="C4" s="225"/>
      <c r="D4" s="225"/>
      <c r="E4" s="226"/>
      <c r="F4" s="225"/>
      <c r="G4" s="227"/>
      <c r="H4" s="228" t="str">
        <f t="shared" si="0"/>
        <v/>
      </c>
      <c r="I4" s="227"/>
      <c r="J4" s="229" t="str">
        <f t="shared" si="1"/>
        <v/>
      </c>
      <c r="K4" s="209"/>
      <c r="L4" s="209"/>
    </row>
    <row r="5" spans="1:13" s="231" customFormat="1" x14ac:dyDescent="0.35">
      <c r="A5" s="224"/>
      <c r="B5" s="225"/>
      <c r="C5" s="225"/>
      <c r="D5" s="225"/>
      <c r="E5" s="226"/>
      <c r="F5" s="225"/>
      <c r="G5" s="227"/>
      <c r="H5" s="228" t="str">
        <f t="shared" si="0"/>
        <v/>
      </c>
      <c r="I5" s="227"/>
      <c r="J5" s="229" t="str">
        <f t="shared" si="1"/>
        <v/>
      </c>
      <c r="K5" s="209"/>
      <c r="L5" s="209"/>
    </row>
    <row r="6" spans="1:13" s="231" customFormat="1" x14ac:dyDescent="0.35">
      <c r="A6" s="224"/>
      <c r="B6" s="225"/>
      <c r="C6" s="225"/>
      <c r="D6" s="225"/>
      <c r="E6" s="226"/>
      <c r="F6" s="225"/>
      <c r="G6" s="227"/>
      <c r="H6" s="228" t="str">
        <f t="shared" si="0"/>
        <v/>
      </c>
      <c r="I6" s="227"/>
      <c r="J6" s="229" t="str">
        <f t="shared" si="1"/>
        <v/>
      </c>
      <c r="K6" s="209"/>
      <c r="L6" s="209"/>
    </row>
    <row r="7" spans="1:13" s="231" customFormat="1" x14ac:dyDescent="0.35">
      <c r="A7" s="224"/>
      <c r="B7" s="225"/>
      <c r="C7" s="225"/>
      <c r="D7" s="225"/>
      <c r="E7" s="226"/>
      <c r="F7" s="225"/>
      <c r="G7" s="227"/>
      <c r="H7" s="228" t="str">
        <f t="shared" si="0"/>
        <v/>
      </c>
      <c r="I7" s="227"/>
      <c r="J7" s="229" t="str">
        <f t="shared" si="1"/>
        <v/>
      </c>
      <c r="K7" s="209"/>
      <c r="L7" s="209"/>
    </row>
    <row r="8" spans="1:13" s="231" customFormat="1" x14ac:dyDescent="0.35">
      <c r="A8" s="224"/>
      <c r="B8" s="225"/>
      <c r="C8" s="225"/>
      <c r="D8" s="225"/>
      <c r="E8" s="226"/>
      <c r="F8" s="225"/>
      <c r="G8" s="227"/>
      <c r="H8" s="228" t="str">
        <f t="shared" si="0"/>
        <v/>
      </c>
      <c r="I8" s="227"/>
      <c r="J8" s="229" t="str">
        <f t="shared" si="1"/>
        <v/>
      </c>
      <c r="K8" s="209"/>
      <c r="L8" s="209"/>
    </row>
    <row r="9" spans="1:13" s="231" customFormat="1" x14ac:dyDescent="0.35">
      <c r="A9" s="224" t="str">
        <f>IF(AND(ISTEXT(D9),'[2]Identif. projet &amp; instructions'!$B$7="non"),'[2]Identif. projet &amp; instructions'!$B$8,"")</f>
        <v/>
      </c>
      <c r="B9" s="225"/>
      <c r="C9" s="225"/>
      <c r="D9" s="225"/>
      <c r="E9" s="226"/>
      <c r="F9" s="225"/>
      <c r="G9" s="227"/>
      <c r="H9" s="228" t="str">
        <f t="shared" si="0"/>
        <v/>
      </c>
      <c r="I9" s="227"/>
      <c r="J9" s="229" t="str">
        <f t="shared" si="1"/>
        <v/>
      </c>
      <c r="K9" s="209"/>
      <c r="L9" s="209"/>
    </row>
    <row r="10" spans="1:13" s="231" customFormat="1" x14ac:dyDescent="0.35">
      <c r="A10" s="224" t="str">
        <f>IF(AND(ISTEXT(D10),'[2]Identif. projet &amp; instructions'!$B$7="non"),'[2]Identif. projet &amp; instructions'!$B$8,"")</f>
        <v/>
      </c>
      <c r="B10" s="225"/>
      <c r="C10" s="225"/>
      <c r="D10" s="225"/>
      <c r="E10" s="226"/>
      <c r="F10" s="225"/>
      <c r="G10" s="227"/>
      <c r="H10" s="228" t="str">
        <f t="shared" si="0"/>
        <v/>
      </c>
      <c r="I10" s="227"/>
      <c r="J10" s="229" t="str">
        <f t="shared" si="1"/>
        <v/>
      </c>
      <c r="K10" s="209" t="s">
        <v>330</v>
      </c>
      <c r="L10" s="209"/>
    </row>
    <row r="11" spans="1:13" s="231" customFormat="1" x14ac:dyDescent="0.35">
      <c r="A11" s="224" t="str">
        <f>IF(AND(ISTEXT(D11),'[2]Identif. projet &amp; instructions'!$B$7="non"),'[2]Identif. projet &amp; instructions'!$B$8,"")</f>
        <v/>
      </c>
      <c r="B11" s="225"/>
      <c r="C11" s="225"/>
      <c r="D11" s="225"/>
      <c r="E11" s="226"/>
      <c r="F11" s="225"/>
      <c r="G11" s="227"/>
      <c r="H11" s="228" t="str">
        <f t="shared" si="0"/>
        <v/>
      </c>
      <c r="I11" s="227"/>
      <c r="J11" s="229" t="str">
        <f t="shared" si="1"/>
        <v/>
      </c>
      <c r="K11" s="209" t="s">
        <v>330</v>
      </c>
      <c r="L11" s="209"/>
    </row>
    <row r="12" spans="1:13" s="231" customFormat="1" x14ac:dyDescent="0.35">
      <c r="A12" s="224" t="str">
        <f>IF(AND(ISTEXT(D12),'[2]Identif. projet &amp; instructions'!$B$7="non"),'[2]Identif. projet &amp; instructions'!$B$8,"")</f>
        <v/>
      </c>
      <c r="B12" s="225"/>
      <c r="C12" s="225"/>
      <c r="D12" s="225"/>
      <c r="E12" s="226"/>
      <c r="F12" s="225"/>
      <c r="G12" s="227"/>
      <c r="H12" s="228" t="str">
        <f t="shared" si="0"/>
        <v/>
      </c>
      <c r="I12" s="227"/>
      <c r="J12" s="229" t="str">
        <f t="shared" si="1"/>
        <v/>
      </c>
      <c r="K12" s="209" t="s">
        <v>330</v>
      </c>
      <c r="L12" s="209"/>
    </row>
    <row r="13" spans="1:13" s="231" customFormat="1" x14ac:dyDescent="0.35">
      <c r="A13" s="224" t="str">
        <f>IF(AND(ISTEXT(D13),'[2]Identif. projet &amp; instructions'!$B$7="non"),'[2]Identif. projet &amp; instructions'!$B$8,"")</f>
        <v/>
      </c>
      <c r="B13" s="225"/>
      <c r="C13" s="225"/>
      <c r="D13" s="225"/>
      <c r="E13" s="226"/>
      <c r="F13" s="225"/>
      <c r="G13" s="227"/>
      <c r="H13" s="228" t="str">
        <f t="shared" si="0"/>
        <v/>
      </c>
      <c r="I13" s="227"/>
      <c r="J13" s="229" t="str">
        <f t="shared" si="1"/>
        <v/>
      </c>
      <c r="K13" s="209" t="s">
        <v>330</v>
      </c>
      <c r="L13" s="209"/>
    </row>
    <row r="14" spans="1:13" s="231" customFormat="1" x14ac:dyDescent="0.35">
      <c r="A14" s="224" t="str">
        <f>IF(AND(ISTEXT(D14),'[2]Identif. projet &amp; instructions'!$B$7="non"),'[2]Identif. projet &amp; instructions'!$B$8,"")</f>
        <v/>
      </c>
      <c r="B14" s="225"/>
      <c r="C14" s="225"/>
      <c r="D14" s="225"/>
      <c r="E14" s="226"/>
      <c r="F14" s="225"/>
      <c r="G14" s="227"/>
      <c r="H14" s="228" t="str">
        <f t="shared" si="0"/>
        <v/>
      </c>
      <c r="I14" s="227"/>
      <c r="J14" s="229" t="str">
        <f t="shared" si="1"/>
        <v/>
      </c>
      <c r="K14" s="209" t="s">
        <v>330</v>
      </c>
      <c r="L14" s="209"/>
    </row>
    <row r="15" spans="1:13" s="231" customFormat="1" x14ac:dyDescent="0.35">
      <c r="A15" s="224" t="str">
        <f>IF(AND(ISTEXT(D15),'[2]Identif. projet &amp; instructions'!$B$7="non"),'[2]Identif. projet &amp; instructions'!$B$8,"")</f>
        <v/>
      </c>
      <c r="B15" s="225"/>
      <c r="C15" s="225"/>
      <c r="D15" s="225"/>
      <c r="E15" s="226"/>
      <c r="F15" s="225"/>
      <c r="G15" s="227"/>
      <c r="H15" s="228" t="str">
        <f t="shared" si="0"/>
        <v/>
      </c>
      <c r="I15" s="227"/>
      <c r="J15" s="229" t="str">
        <f t="shared" si="1"/>
        <v/>
      </c>
      <c r="K15" s="209" t="s">
        <v>330</v>
      </c>
      <c r="L15" s="209"/>
    </row>
    <row r="16" spans="1:13" s="231" customFormat="1" x14ac:dyDescent="0.35">
      <c r="A16" s="224" t="str">
        <f>IF(AND(ISTEXT(D16),'[2]Identif. projet &amp; instructions'!$B$7="non"),'[2]Identif. projet &amp; instructions'!$B$8,"")</f>
        <v/>
      </c>
      <c r="B16" s="225"/>
      <c r="C16" s="225"/>
      <c r="D16" s="225"/>
      <c r="E16" s="226"/>
      <c r="F16" s="225"/>
      <c r="G16" s="227"/>
      <c r="H16" s="228" t="str">
        <f t="shared" si="0"/>
        <v/>
      </c>
      <c r="I16" s="227"/>
      <c r="J16" s="229" t="str">
        <f t="shared" si="1"/>
        <v/>
      </c>
      <c r="K16" s="209" t="s">
        <v>330</v>
      </c>
      <c r="L16" s="209"/>
    </row>
    <row r="17" spans="1:12" s="231" customFormat="1" x14ac:dyDescent="0.35">
      <c r="A17" s="224" t="str">
        <f>IF(AND(ISTEXT(D17),'[2]Identif. projet &amp; instructions'!$B$7="non"),'[2]Identif. projet &amp; instructions'!$B$8,"")</f>
        <v/>
      </c>
      <c r="B17" s="225"/>
      <c r="C17" s="225"/>
      <c r="D17" s="225"/>
      <c r="E17" s="226"/>
      <c r="F17" s="225"/>
      <c r="G17" s="227"/>
      <c r="H17" s="228" t="str">
        <f t="shared" si="0"/>
        <v/>
      </c>
      <c r="I17" s="227"/>
      <c r="J17" s="229" t="str">
        <f t="shared" si="1"/>
        <v/>
      </c>
      <c r="K17" s="209" t="s">
        <v>330</v>
      </c>
      <c r="L17" s="209"/>
    </row>
    <row r="18" spans="1:12" s="231" customFormat="1" x14ac:dyDescent="0.35">
      <c r="A18" s="224" t="str">
        <f>IF(AND(ISTEXT(D18),'[2]Identif. projet &amp; instructions'!$B$7="non"),'[2]Identif. projet &amp; instructions'!$B$8,"")</f>
        <v/>
      </c>
      <c r="B18" s="225"/>
      <c r="C18" s="225"/>
      <c r="D18" s="225"/>
      <c r="E18" s="226"/>
      <c r="F18" s="225"/>
      <c r="G18" s="227"/>
      <c r="H18" s="228" t="str">
        <f t="shared" si="0"/>
        <v/>
      </c>
      <c r="I18" s="227"/>
      <c r="J18" s="229" t="str">
        <f t="shared" si="1"/>
        <v/>
      </c>
      <c r="K18" s="209" t="s">
        <v>330</v>
      </c>
      <c r="L18" s="209"/>
    </row>
    <row r="19" spans="1:12" s="231" customFormat="1" x14ac:dyDescent="0.35">
      <c r="A19" s="224" t="str">
        <f>IF(AND(ISTEXT(D19),'[2]Identif. projet &amp; instructions'!$B$7="non"),'[2]Identif. projet &amp; instructions'!$B$8,"")</f>
        <v/>
      </c>
      <c r="B19" s="225"/>
      <c r="C19" s="225"/>
      <c r="D19" s="225"/>
      <c r="E19" s="226"/>
      <c r="F19" s="225"/>
      <c r="G19" s="227"/>
      <c r="H19" s="228" t="str">
        <f t="shared" si="0"/>
        <v/>
      </c>
      <c r="I19" s="227"/>
      <c r="J19" s="229" t="str">
        <f t="shared" si="1"/>
        <v/>
      </c>
      <c r="K19" s="209" t="s">
        <v>330</v>
      </c>
      <c r="L19" s="209"/>
    </row>
    <row r="20" spans="1:12" s="231" customFormat="1" x14ac:dyDescent="0.35">
      <c r="A20" s="224" t="str">
        <f>IF(AND(ISTEXT(D20),'[2]Identif. projet &amp; instructions'!$B$7="non"),'[2]Identif. projet &amp; instructions'!$B$8,"")</f>
        <v/>
      </c>
      <c r="B20" s="225"/>
      <c r="C20" s="225"/>
      <c r="D20" s="225"/>
      <c r="E20" s="226"/>
      <c r="F20" s="225"/>
      <c r="G20" s="227"/>
      <c r="H20" s="228" t="str">
        <f t="shared" si="0"/>
        <v/>
      </c>
      <c r="I20" s="227"/>
      <c r="J20" s="229" t="str">
        <f t="shared" si="1"/>
        <v/>
      </c>
      <c r="K20" s="209" t="s">
        <v>330</v>
      </c>
      <c r="L20" s="209"/>
    </row>
    <row r="21" spans="1:12" s="231" customFormat="1" x14ac:dyDescent="0.35">
      <c r="A21" s="224" t="str">
        <f>IF(AND(ISTEXT(D21),'[2]Identif. projet &amp; instructions'!$B$7="non"),'[2]Identif. projet &amp; instructions'!$B$8,"")</f>
        <v/>
      </c>
      <c r="B21" s="225"/>
      <c r="C21" s="225"/>
      <c r="D21" s="225"/>
      <c r="E21" s="226"/>
      <c r="F21" s="225"/>
      <c r="G21" s="227"/>
      <c r="H21" s="228" t="str">
        <f t="shared" si="0"/>
        <v/>
      </c>
      <c r="I21" s="227"/>
      <c r="J21" s="229" t="str">
        <f t="shared" si="1"/>
        <v/>
      </c>
      <c r="K21" s="209" t="s">
        <v>330</v>
      </c>
      <c r="L21" s="209"/>
    </row>
    <row r="22" spans="1:12" s="231" customFormat="1" x14ac:dyDescent="0.35">
      <c r="A22" s="224" t="str">
        <f>IF(AND(ISTEXT(D22),'[2]Identif. projet &amp; instructions'!$B$7="non"),'[2]Identif. projet &amp; instructions'!$B$8,"")</f>
        <v/>
      </c>
      <c r="B22" s="225"/>
      <c r="C22" s="225"/>
      <c r="D22" s="225"/>
      <c r="E22" s="226"/>
      <c r="F22" s="225"/>
      <c r="G22" s="227"/>
      <c r="H22" s="228" t="str">
        <f t="shared" si="0"/>
        <v/>
      </c>
      <c r="I22" s="227"/>
      <c r="J22" s="229" t="str">
        <f t="shared" si="1"/>
        <v/>
      </c>
      <c r="K22" s="209" t="s">
        <v>330</v>
      </c>
      <c r="L22" s="209"/>
    </row>
    <row r="23" spans="1:12" s="231" customFormat="1" x14ac:dyDescent="0.35">
      <c r="A23" s="224" t="str">
        <f>IF(AND(ISTEXT(D23),'[2]Identif. projet &amp; instructions'!$B$7="non"),'[2]Identif. projet &amp; instructions'!$B$8,"")</f>
        <v/>
      </c>
      <c r="B23" s="225"/>
      <c r="C23" s="225"/>
      <c r="D23" s="225"/>
      <c r="E23" s="226"/>
      <c r="F23" s="225"/>
      <c r="G23" s="227"/>
      <c r="H23" s="228" t="str">
        <f t="shared" si="0"/>
        <v/>
      </c>
      <c r="I23" s="227"/>
      <c r="J23" s="229" t="str">
        <f t="shared" si="1"/>
        <v/>
      </c>
      <c r="K23" s="209" t="s">
        <v>330</v>
      </c>
      <c r="L23" s="209"/>
    </row>
    <row r="24" spans="1:12" s="231" customFormat="1" x14ac:dyDescent="0.35">
      <c r="A24" s="224" t="str">
        <f>IF(AND(ISTEXT(D24),'[2]Identif. projet &amp; instructions'!$B$7="non"),'[2]Identif. projet &amp; instructions'!$B$8,"")</f>
        <v/>
      </c>
      <c r="B24" s="225"/>
      <c r="C24" s="225"/>
      <c r="D24" s="225"/>
      <c r="E24" s="226"/>
      <c r="F24" s="225"/>
      <c r="G24" s="227"/>
      <c r="H24" s="228" t="str">
        <f t="shared" si="0"/>
        <v/>
      </c>
      <c r="I24" s="227"/>
      <c r="J24" s="229" t="str">
        <f t="shared" si="1"/>
        <v/>
      </c>
      <c r="K24" s="209" t="s">
        <v>330</v>
      </c>
      <c r="L24" s="209"/>
    </row>
    <row r="25" spans="1:12" s="231" customFormat="1" x14ac:dyDescent="0.35">
      <c r="A25" s="224" t="str">
        <f>IF(AND(ISTEXT(D25),'[2]Identif. projet &amp; instructions'!$B$7="non"),'[2]Identif. projet &amp; instructions'!$B$8,"")</f>
        <v/>
      </c>
      <c r="B25" s="225"/>
      <c r="C25" s="225"/>
      <c r="D25" s="225"/>
      <c r="E25" s="226"/>
      <c r="F25" s="225"/>
      <c r="G25" s="227"/>
      <c r="H25" s="228" t="str">
        <f t="shared" si="0"/>
        <v/>
      </c>
      <c r="I25" s="227"/>
      <c r="J25" s="229" t="str">
        <f t="shared" si="1"/>
        <v/>
      </c>
      <c r="K25" s="209" t="s">
        <v>330</v>
      </c>
      <c r="L25" s="209"/>
    </row>
    <row r="26" spans="1:12" s="231" customFormat="1" x14ac:dyDescent="0.35">
      <c r="A26" s="224" t="str">
        <f>IF(AND(ISTEXT(D26),'[2]Identif. projet &amp; instructions'!$B$7="non"),'[2]Identif. projet &amp; instructions'!$B$8,"")</f>
        <v/>
      </c>
      <c r="B26" s="225"/>
      <c r="C26" s="225"/>
      <c r="D26" s="225"/>
      <c r="E26" s="226"/>
      <c r="F26" s="225"/>
      <c r="G26" s="227"/>
      <c r="H26" s="228" t="str">
        <f t="shared" si="0"/>
        <v/>
      </c>
      <c r="I26" s="227"/>
      <c r="J26" s="229" t="str">
        <f t="shared" si="1"/>
        <v/>
      </c>
      <c r="K26" s="209" t="s">
        <v>330</v>
      </c>
      <c r="L26" s="209"/>
    </row>
    <row r="27" spans="1:12" s="231" customFormat="1" x14ac:dyDescent="0.35">
      <c r="A27" s="224" t="str">
        <f>IF(AND(ISTEXT(D27),'[2]Identif. projet &amp; instructions'!$B$7="non"),'[2]Identif. projet &amp; instructions'!$B$8,"")</f>
        <v/>
      </c>
      <c r="B27" s="225"/>
      <c r="C27" s="225"/>
      <c r="D27" s="225"/>
      <c r="E27" s="226"/>
      <c r="F27" s="225"/>
      <c r="G27" s="227"/>
      <c r="H27" s="228" t="str">
        <f t="shared" si="0"/>
        <v/>
      </c>
      <c r="I27" s="227"/>
      <c r="J27" s="229" t="str">
        <f t="shared" si="1"/>
        <v/>
      </c>
      <c r="K27" s="209" t="s">
        <v>330</v>
      </c>
      <c r="L27" s="209"/>
    </row>
    <row r="28" spans="1:12" s="231" customFormat="1" x14ac:dyDescent="0.35">
      <c r="A28" s="224" t="str">
        <f>IF(AND(ISTEXT(D28),'[2]Identif. projet &amp; instructions'!$B$7="non"),'[2]Identif. projet &amp; instructions'!$B$8,"")</f>
        <v/>
      </c>
      <c r="B28" s="225"/>
      <c r="C28" s="225"/>
      <c r="D28" s="225"/>
      <c r="E28" s="226"/>
      <c r="F28" s="225"/>
      <c r="G28" s="227"/>
      <c r="H28" s="228" t="str">
        <f t="shared" si="0"/>
        <v/>
      </c>
      <c r="I28" s="227"/>
      <c r="J28" s="229" t="str">
        <f t="shared" si="1"/>
        <v/>
      </c>
      <c r="K28" s="209" t="s">
        <v>330</v>
      </c>
      <c r="L28" s="209"/>
    </row>
    <row r="29" spans="1:12" s="231" customFormat="1" x14ac:dyDescent="0.35">
      <c r="A29" s="224" t="str">
        <f>IF(AND(ISTEXT(D29),'[2]Identif. projet &amp; instructions'!$B$7="non"),'[2]Identif. projet &amp; instructions'!$B$8,"")</f>
        <v/>
      </c>
      <c r="B29" s="225"/>
      <c r="C29" s="225"/>
      <c r="D29" s="225"/>
      <c r="E29" s="226"/>
      <c r="F29" s="225"/>
      <c r="G29" s="227"/>
      <c r="H29" s="228" t="str">
        <f t="shared" si="0"/>
        <v/>
      </c>
      <c r="I29" s="227"/>
      <c r="J29" s="229" t="str">
        <f t="shared" si="1"/>
        <v/>
      </c>
      <c r="K29" s="209" t="s">
        <v>330</v>
      </c>
      <c r="L29" s="209"/>
    </row>
    <row r="30" spans="1:12" s="231" customFormat="1" x14ac:dyDescent="0.35">
      <c r="A30" s="224" t="str">
        <f>IF(AND(ISTEXT(D30),'[2]Identif. projet &amp; instructions'!$B$7="non"),'[2]Identif. projet &amp; instructions'!$B$8,"")</f>
        <v/>
      </c>
      <c r="B30" s="225"/>
      <c r="C30" s="225"/>
      <c r="D30" s="225"/>
      <c r="E30" s="226"/>
      <c r="F30" s="225"/>
      <c r="G30" s="227"/>
      <c r="H30" s="228" t="str">
        <f t="shared" si="0"/>
        <v/>
      </c>
      <c r="I30" s="227"/>
      <c r="J30" s="229" t="str">
        <f t="shared" si="1"/>
        <v/>
      </c>
      <c r="K30" s="209" t="s">
        <v>330</v>
      </c>
      <c r="L30" s="209"/>
    </row>
    <row r="31" spans="1:12" s="231" customFormat="1" x14ac:dyDescent="0.35">
      <c r="A31" s="224" t="str">
        <f>IF(AND(ISTEXT(D31),'[2]Identif. projet &amp; instructions'!$B$7="non"),'[2]Identif. projet &amp; instructions'!$B$8,"")</f>
        <v/>
      </c>
      <c r="B31" s="225"/>
      <c r="C31" s="225"/>
      <c r="D31" s="225"/>
      <c r="E31" s="226"/>
      <c r="F31" s="225"/>
      <c r="G31" s="227"/>
      <c r="H31" s="228" t="str">
        <f t="shared" si="0"/>
        <v/>
      </c>
      <c r="I31" s="227"/>
      <c r="J31" s="229" t="str">
        <f t="shared" si="1"/>
        <v/>
      </c>
      <c r="K31" s="209" t="s">
        <v>330</v>
      </c>
      <c r="L31" s="209"/>
    </row>
    <row r="32" spans="1:12" s="231" customFormat="1" x14ac:dyDescent="0.35">
      <c r="A32" s="224" t="str">
        <f>IF(AND(ISTEXT(D32),'[2]Identif. projet &amp; instructions'!$B$7="non"),'[2]Identif. projet &amp; instructions'!$B$8,"")</f>
        <v/>
      </c>
      <c r="B32" s="225"/>
      <c r="C32" s="225"/>
      <c r="D32" s="225"/>
      <c r="E32" s="226"/>
      <c r="F32" s="225"/>
      <c r="G32" s="227"/>
      <c r="H32" s="228" t="str">
        <f t="shared" si="0"/>
        <v/>
      </c>
      <c r="I32" s="227"/>
      <c r="J32" s="229" t="str">
        <f t="shared" si="1"/>
        <v/>
      </c>
      <c r="K32" s="209" t="s">
        <v>330</v>
      </c>
      <c r="L32" s="209"/>
    </row>
    <row r="33" spans="1:12" s="231" customFormat="1" x14ac:dyDescent="0.35">
      <c r="A33" s="224" t="str">
        <f>IF(AND(ISTEXT(D33),'[2]Identif. projet &amp; instructions'!$B$7="non"),'[2]Identif. projet &amp; instructions'!$B$8,"")</f>
        <v/>
      </c>
      <c r="B33" s="225"/>
      <c r="C33" s="225"/>
      <c r="D33" s="225"/>
      <c r="E33" s="226"/>
      <c r="F33" s="225"/>
      <c r="G33" s="227"/>
      <c r="H33" s="228" t="str">
        <f t="shared" si="0"/>
        <v/>
      </c>
      <c r="I33" s="227"/>
      <c r="J33" s="229" t="str">
        <f t="shared" si="1"/>
        <v/>
      </c>
      <c r="K33" s="209" t="s">
        <v>330</v>
      </c>
      <c r="L33" s="209"/>
    </row>
    <row r="34" spans="1:12" s="231" customFormat="1" x14ac:dyDescent="0.35">
      <c r="A34" s="224" t="str">
        <f>IF(AND(ISTEXT(D34),'[2]Identif. projet &amp; instructions'!$B$7="non"),'[2]Identif. projet &amp; instructions'!$B$8,"")</f>
        <v/>
      </c>
      <c r="B34" s="225"/>
      <c r="C34" s="225"/>
      <c r="D34" s="225"/>
      <c r="E34" s="226"/>
      <c r="F34" s="225"/>
      <c r="G34" s="227"/>
      <c r="H34" s="228" t="str">
        <f t="shared" si="0"/>
        <v/>
      </c>
      <c r="I34" s="227"/>
      <c r="J34" s="229" t="str">
        <f t="shared" si="1"/>
        <v/>
      </c>
      <c r="K34" s="209" t="s">
        <v>330</v>
      </c>
      <c r="L34" s="209"/>
    </row>
    <row r="35" spans="1:12" s="231" customFormat="1" x14ac:dyDescent="0.35">
      <c r="A35" s="224" t="str">
        <f>IF(AND(ISTEXT(D35),'[2]Identif. projet &amp; instructions'!$B$7="non"),'[2]Identif. projet &amp; instructions'!$B$8,"")</f>
        <v/>
      </c>
      <c r="B35" s="225"/>
      <c r="C35" s="225"/>
      <c r="D35" s="225"/>
      <c r="E35" s="226"/>
      <c r="F35" s="225"/>
      <c r="G35" s="227"/>
      <c r="H35" s="228" t="str">
        <f t="shared" si="0"/>
        <v/>
      </c>
      <c r="I35" s="227"/>
      <c r="J35" s="229" t="str">
        <f t="shared" si="1"/>
        <v/>
      </c>
      <c r="K35" s="209" t="s">
        <v>330</v>
      </c>
      <c r="L35" s="209"/>
    </row>
    <row r="36" spans="1:12" s="231" customFormat="1" x14ac:dyDescent="0.35">
      <c r="A36" s="224" t="str">
        <f>IF(AND(ISTEXT(D36),'[2]Identif. projet &amp; instructions'!$B$7="non"),'[2]Identif. projet &amp; instructions'!$B$8,"")</f>
        <v/>
      </c>
      <c r="B36" s="225"/>
      <c r="C36" s="225"/>
      <c r="D36" s="225"/>
      <c r="E36" s="226"/>
      <c r="F36" s="225"/>
      <c r="G36" s="227"/>
      <c r="H36" s="228" t="str">
        <f t="shared" si="0"/>
        <v/>
      </c>
      <c r="I36" s="227"/>
      <c r="J36" s="229" t="str">
        <f t="shared" si="1"/>
        <v/>
      </c>
      <c r="K36" s="209" t="s">
        <v>330</v>
      </c>
      <c r="L36" s="209"/>
    </row>
    <row r="37" spans="1:12" x14ac:dyDescent="0.4">
      <c r="A37" s="224" t="str">
        <f>IF(AND(ISTEXT(D37),'[2]Identif. projet &amp; instructions'!$B$7="non"),'[2]Identif. projet &amp; instructions'!$B$8,"")</f>
        <v/>
      </c>
      <c r="B37" s="225"/>
      <c r="C37" s="225"/>
      <c r="D37" s="225"/>
      <c r="E37" s="226"/>
      <c r="F37" s="225"/>
      <c r="G37" s="227"/>
      <c r="H37" s="228" t="str">
        <f t="shared" si="0"/>
        <v/>
      </c>
      <c r="I37" s="227"/>
      <c r="J37" s="229" t="str">
        <f t="shared" si="1"/>
        <v/>
      </c>
      <c r="K37" s="209" t="s">
        <v>330</v>
      </c>
      <c r="L37" s="209"/>
    </row>
    <row r="38" spans="1:12" x14ac:dyDescent="0.4">
      <c r="A38" s="224" t="str">
        <f>IF(AND(ISTEXT(D38),'[2]Identif. projet &amp; instructions'!$B$7="non"),'[2]Identif. projet &amp; instructions'!$B$8,"")</f>
        <v/>
      </c>
      <c r="B38" s="225"/>
      <c r="C38" s="225"/>
      <c r="D38" s="225"/>
      <c r="E38" s="226"/>
      <c r="F38" s="225"/>
      <c r="G38" s="227"/>
      <c r="H38" s="228" t="str">
        <f t="shared" si="0"/>
        <v/>
      </c>
      <c r="I38" s="227"/>
      <c r="J38" s="229" t="str">
        <f t="shared" si="1"/>
        <v/>
      </c>
      <c r="K38" s="209" t="s">
        <v>330</v>
      </c>
      <c r="L38" s="209"/>
    </row>
    <row r="39" spans="1:12" x14ac:dyDescent="0.4">
      <c r="A39" s="224" t="str">
        <f>IF(AND(ISTEXT(D39),'[2]Identif. projet &amp; instructions'!$B$7="non"),'[2]Identif. projet &amp; instructions'!$B$8,"")</f>
        <v/>
      </c>
      <c r="B39" s="225"/>
      <c r="C39" s="225"/>
      <c r="D39" s="225"/>
      <c r="E39" s="226"/>
      <c r="F39" s="225"/>
      <c r="G39" s="227"/>
      <c r="H39" s="228" t="str">
        <f t="shared" si="0"/>
        <v/>
      </c>
      <c r="I39" s="227"/>
      <c r="J39" s="229" t="str">
        <f t="shared" si="1"/>
        <v/>
      </c>
      <c r="K39" s="209" t="s">
        <v>330</v>
      </c>
      <c r="L39" s="209"/>
    </row>
    <row r="40" spans="1:12" x14ac:dyDescent="0.4">
      <c r="A40" s="224" t="str">
        <f>IF(AND(ISTEXT(D40),'[2]Identif. projet &amp; instructions'!$B$7="non"),'[2]Identif. projet &amp; instructions'!$B$8,"")</f>
        <v/>
      </c>
      <c r="B40" s="225"/>
      <c r="C40" s="225"/>
      <c r="D40" s="225"/>
      <c r="E40" s="226"/>
      <c r="F40" s="225"/>
      <c r="G40" s="227"/>
      <c r="H40" s="228" t="str">
        <f t="shared" si="0"/>
        <v/>
      </c>
      <c r="I40" s="227"/>
      <c r="J40" s="229" t="str">
        <f t="shared" si="1"/>
        <v/>
      </c>
      <c r="K40" s="209" t="s">
        <v>330</v>
      </c>
      <c r="L40" s="209"/>
    </row>
    <row r="41" spans="1:12" x14ac:dyDescent="0.4">
      <c r="A41" s="224" t="str">
        <f>IF(AND(ISTEXT(D41),'[2]Identif. projet &amp; instructions'!$B$7="non"),'[2]Identif. projet &amp; instructions'!$B$8,"")</f>
        <v/>
      </c>
      <c r="B41" s="225"/>
      <c r="C41" s="225"/>
      <c r="D41" s="225"/>
      <c r="E41" s="226"/>
      <c r="F41" s="225"/>
      <c r="G41" s="227"/>
      <c r="H41" s="228" t="str">
        <f t="shared" si="0"/>
        <v/>
      </c>
      <c r="I41" s="227"/>
      <c r="J41" s="229" t="str">
        <f t="shared" si="1"/>
        <v/>
      </c>
      <c r="K41" s="209" t="s">
        <v>330</v>
      </c>
      <c r="L41" s="209"/>
    </row>
    <row r="42" spans="1:12" x14ac:dyDescent="0.4">
      <c r="A42" s="224" t="str">
        <f>IF(AND(ISTEXT(D42),'[2]Identif. projet &amp; instructions'!$B$7="non"),'[2]Identif. projet &amp; instructions'!$B$8,"")</f>
        <v/>
      </c>
      <c r="B42" s="225"/>
      <c r="C42" s="225"/>
      <c r="D42" s="225"/>
      <c r="E42" s="226"/>
      <c r="F42" s="225"/>
      <c r="G42" s="227"/>
      <c r="H42" s="228" t="str">
        <f t="shared" si="0"/>
        <v/>
      </c>
      <c r="I42" s="227"/>
      <c r="J42" s="229" t="str">
        <f t="shared" si="1"/>
        <v/>
      </c>
      <c r="K42" s="209" t="s">
        <v>330</v>
      </c>
      <c r="L42" s="209"/>
    </row>
    <row r="43" spans="1:12" x14ac:dyDescent="0.4">
      <c r="A43" s="224" t="str">
        <f>IF(AND(ISTEXT(D43),'[2]Identif. projet &amp; instructions'!$B$7="non"),'[2]Identif. projet &amp; instructions'!$B$8,"")</f>
        <v/>
      </c>
      <c r="B43" s="225"/>
      <c r="C43" s="225"/>
      <c r="D43" s="225"/>
      <c r="E43" s="226"/>
      <c r="F43" s="225"/>
      <c r="G43" s="227"/>
      <c r="H43" s="228" t="str">
        <f t="shared" si="0"/>
        <v/>
      </c>
      <c r="I43" s="227"/>
      <c r="J43" s="229" t="str">
        <f t="shared" si="1"/>
        <v/>
      </c>
      <c r="K43" s="209" t="s">
        <v>330</v>
      </c>
      <c r="L43" s="209"/>
    </row>
    <row r="44" spans="1:12" x14ac:dyDescent="0.4">
      <c r="A44" s="224" t="str">
        <f>IF(AND(ISTEXT(D44),'[2]Identif. projet &amp; instructions'!$B$7="non"),'[2]Identif. projet &amp; instructions'!$B$8,"")</f>
        <v/>
      </c>
      <c r="B44" s="225"/>
      <c r="C44" s="225"/>
      <c r="D44" s="225"/>
      <c r="E44" s="226"/>
      <c r="F44" s="225"/>
      <c r="G44" s="227"/>
      <c r="H44" s="228" t="str">
        <f t="shared" si="0"/>
        <v/>
      </c>
      <c r="I44" s="227"/>
      <c r="J44" s="229" t="str">
        <f t="shared" si="1"/>
        <v/>
      </c>
      <c r="K44" s="209" t="s">
        <v>330</v>
      </c>
      <c r="L44" s="209"/>
    </row>
    <row r="45" spans="1:12" x14ac:dyDescent="0.4">
      <c r="A45" s="224" t="str">
        <f>IF(AND(ISTEXT(D45),'[2]Identif. projet &amp; instructions'!$B$7="non"),'[2]Identif. projet &amp; instructions'!$B$8,"")</f>
        <v/>
      </c>
      <c r="B45" s="225"/>
      <c r="C45" s="225"/>
      <c r="D45" s="225"/>
      <c r="E45" s="226"/>
      <c r="F45" s="225"/>
      <c r="G45" s="227"/>
      <c r="H45" s="228" t="str">
        <f t="shared" si="0"/>
        <v/>
      </c>
      <c r="I45" s="227"/>
      <c r="J45" s="229" t="str">
        <f t="shared" si="1"/>
        <v/>
      </c>
      <c r="K45" s="209" t="s">
        <v>330</v>
      </c>
      <c r="L45" s="209"/>
    </row>
    <row r="46" spans="1:12" x14ac:dyDescent="0.4">
      <c r="A46" s="224" t="str">
        <f>IF(AND(ISTEXT(D46),'[2]Identif. projet &amp; instructions'!$B$7="non"),'[2]Identif. projet &amp; instructions'!$B$8,"")</f>
        <v/>
      </c>
      <c r="B46" s="225"/>
      <c r="C46" s="225"/>
      <c r="D46" s="225"/>
      <c r="E46" s="226"/>
      <c r="F46" s="225"/>
      <c r="G46" s="227"/>
      <c r="H46" s="228" t="str">
        <f t="shared" si="0"/>
        <v/>
      </c>
      <c r="I46" s="227"/>
      <c r="J46" s="229" t="str">
        <f t="shared" si="1"/>
        <v/>
      </c>
      <c r="K46" s="209" t="s">
        <v>330</v>
      </c>
      <c r="L46" s="209"/>
    </row>
    <row r="47" spans="1:12" x14ac:dyDescent="0.4">
      <c r="A47" s="224" t="str">
        <f>IF(AND(ISTEXT(D47),'[2]Identif. projet &amp; instructions'!$B$7="non"),'[2]Identif. projet &amp; instructions'!$B$8,"")</f>
        <v/>
      </c>
      <c r="B47" s="225"/>
      <c r="C47" s="225"/>
      <c r="D47" s="225"/>
      <c r="E47" s="226"/>
      <c r="F47" s="225"/>
      <c r="G47" s="227"/>
      <c r="H47" s="228" t="str">
        <f t="shared" si="0"/>
        <v/>
      </c>
      <c r="I47" s="227"/>
      <c r="J47" s="229" t="str">
        <f t="shared" si="1"/>
        <v/>
      </c>
      <c r="K47" s="209" t="s">
        <v>330</v>
      </c>
      <c r="L47" s="209"/>
    </row>
    <row r="48" spans="1:12" x14ac:dyDescent="0.4">
      <c r="A48" s="224" t="str">
        <f>IF(AND(ISTEXT(D48),'[2]Identif. projet &amp; instructions'!$B$7="non"),'[2]Identif. projet &amp; instructions'!$B$8,"")</f>
        <v/>
      </c>
      <c r="B48" s="225"/>
      <c r="C48" s="225"/>
      <c r="D48" s="225"/>
      <c r="E48" s="226"/>
      <c r="F48" s="225"/>
      <c r="G48" s="227"/>
      <c r="H48" s="228" t="str">
        <f t="shared" si="0"/>
        <v/>
      </c>
      <c r="I48" s="227"/>
      <c r="J48" s="229" t="str">
        <f t="shared" si="1"/>
        <v/>
      </c>
      <c r="K48" s="209" t="s">
        <v>330</v>
      </c>
      <c r="L48" s="209"/>
    </row>
    <row r="49" spans="1:12" x14ac:dyDescent="0.4">
      <c r="A49" s="224" t="str">
        <f>IF(AND(ISTEXT(D49),'[2]Identif. projet &amp; instructions'!$B$7="non"),'[2]Identif. projet &amp; instructions'!$B$8,"")</f>
        <v/>
      </c>
      <c r="B49" s="225"/>
      <c r="C49" s="225"/>
      <c r="D49" s="225"/>
      <c r="E49" s="226"/>
      <c r="F49" s="225"/>
      <c r="G49" s="227"/>
      <c r="H49" s="228" t="str">
        <f t="shared" si="0"/>
        <v/>
      </c>
      <c r="I49" s="227"/>
      <c r="J49" s="229" t="str">
        <f t="shared" si="1"/>
        <v/>
      </c>
      <c r="K49" s="209" t="s">
        <v>330</v>
      </c>
      <c r="L49" s="209"/>
    </row>
    <row r="50" spans="1:12" x14ac:dyDescent="0.4">
      <c r="A50" s="224" t="str">
        <f>IF(AND(ISTEXT(D50),'[2]Identif. projet &amp; instructions'!$B$7="non"),'[2]Identif. projet &amp; instructions'!$B$8,"")</f>
        <v/>
      </c>
      <c r="B50" s="225"/>
      <c r="C50" s="225"/>
      <c r="D50" s="225"/>
      <c r="E50" s="226"/>
      <c r="F50" s="225"/>
      <c r="G50" s="227"/>
      <c r="H50" s="228" t="str">
        <f t="shared" si="0"/>
        <v/>
      </c>
      <c r="I50" s="227"/>
      <c r="J50" s="229" t="str">
        <f t="shared" si="1"/>
        <v/>
      </c>
      <c r="K50" s="209" t="s">
        <v>330</v>
      </c>
      <c r="L50" s="209"/>
    </row>
    <row r="51" spans="1:12" x14ac:dyDescent="0.4">
      <c r="A51" s="224" t="str">
        <f>IF(AND(ISTEXT(D51),'[2]Identif. projet &amp; instructions'!$B$7="non"),'[2]Identif. projet &amp; instructions'!$B$8,"")</f>
        <v/>
      </c>
      <c r="B51" s="225"/>
      <c r="C51" s="225"/>
      <c r="D51" s="225"/>
      <c r="E51" s="226"/>
      <c r="F51" s="225"/>
      <c r="G51" s="227"/>
      <c r="H51" s="228" t="str">
        <f t="shared" si="0"/>
        <v/>
      </c>
      <c r="I51" s="227"/>
      <c r="J51" s="229" t="str">
        <f t="shared" si="1"/>
        <v/>
      </c>
      <c r="K51" s="209" t="s">
        <v>330</v>
      </c>
      <c r="L51" s="209"/>
    </row>
    <row r="52" spans="1:12" x14ac:dyDescent="0.4">
      <c r="A52" s="224" t="str">
        <f>IF(AND(ISTEXT(D52),'[2]Identif. projet &amp; instructions'!$B$7="non"),'[2]Identif. projet &amp; instructions'!$B$8,"")</f>
        <v/>
      </c>
      <c r="B52" s="225"/>
      <c r="C52" s="225"/>
      <c r="D52" s="225"/>
      <c r="E52" s="226"/>
      <c r="F52" s="225"/>
      <c r="G52" s="227"/>
      <c r="H52" s="228" t="str">
        <f t="shared" si="0"/>
        <v/>
      </c>
      <c r="I52" s="227"/>
      <c r="J52" s="229" t="str">
        <f t="shared" si="1"/>
        <v/>
      </c>
      <c r="K52" s="209" t="s">
        <v>330</v>
      </c>
      <c r="L52" s="209"/>
    </row>
    <row r="53" spans="1:12" x14ac:dyDescent="0.4">
      <c r="A53" s="224" t="str">
        <f>IF(AND(ISTEXT(D53),'[2]Identif. projet &amp; instructions'!$B$7="non"),'[2]Identif. projet &amp; instructions'!$B$8,"")</f>
        <v/>
      </c>
      <c r="B53" s="225"/>
      <c r="C53" s="225"/>
      <c r="D53" s="225"/>
      <c r="E53" s="226"/>
      <c r="F53" s="225"/>
      <c r="G53" s="227"/>
      <c r="H53" s="228" t="str">
        <f t="shared" si="0"/>
        <v/>
      </c>
      <c r="I53" s="227"/>
      <c r="J53" s="229" t="str">
        <f t="shared" si="1"/>
        <v/>
      </c>
      <c r="K53" s="209" t="s">
        <v>330</v>
      </c>
      <c r="L53" s="209"/>
    </row>
    <row r="54" spans="1:12" x14ac:dyDescent="0.4">
      <c r="A54" s="224" t="str">
        <f>IF(AND(ISTEXT(D54),'[2]Identif. projet &amp; instructions'!$B$7="non"),'[2]Identif. projet &amp; instructions'!$B$8,"")</f>
        <v/>
      </c>
      <c r="B54" s="225"/>
      <c r="C54" s="225"/>
      <c r="D54" s="225"/>
      <c r="E54" s="226"/>
      <c r="F54" s="225"/>
      <c r="G54" s="227"/>
      <c r="H54" s="228" t="str">
        <f t="shared" si="0"/>
        <v/>
      </c>
      <c r="I54" s="227"/>
      <c r="J54" s="229" t="str">
        <f t="shared" si="1"/>
        <v/>
      </c>
      <c r="K54" s="209" t="s">
        <v>330</v>
      </c>
      <c r="L54" s="209"/>
    </row>
    <row r="55" spans="1:12" x14ac:dyDescent="0.4">
      <c r="A55" s="224" t="str">
        <f>IF(AND(ISTEXT(D55),'[2]Identif. projet &amp; instructions'!$B$7="non"),'[2]Identif. projet &amp; instructions'!$B$8,"")</f>
        <v/>
      </c>
      <c r="B55" s="225"/>
      <c r="C55" s="225"/>
      <c r="D55" s="225"/>
      <c r="E55" s="226"/>
      <c r="F55" s="225"/>
      <c r="G55" s="227"/>
      <c r="H55" s="228" t="str">
        <f t="shared" si="0"/>
        <v/>
      </c>
      <c r="I55" s="227"/>
      <c r="J55" s="229" t="str">
        <f t="shared" si="1"/>
        <v/>
      </c>
      <c r="K55" s="209" t="s">
        <v>330</v>
      </c>
      <c r="L55" s="209"/>
    </row>
    <row r="56" spans="1:12" x14ac:dyDescent="0.4">
      <c r="A56" s="224" t="str">
        <f>IF(AND(ISTEXT(D56),'[2]Identif. projet &amp; instructions'!$B$7="non"),'[2]Identif. projet &amp; instructions'!$B$8,"")</f>
        <v/>
      </c>
      <c r="B56" s="225"/>
      <c r="C56" s="225"/>
      <c r="D56" s="225"/>
      <c r="E56" s="226"/>
      <c r="F56" s="225"/>
      <c r="G56" s="227"/>
      <c r="H56" s="228" t="str">
        <f t="shared" si="0"/>
        <v/>
      </c>
      <c r="I56" s="227"/>
      <c r="J56" s="229" t="str">
        <f t="shared" si="1"/>
        <v/>
      </c>
      <c r="K56" s="209" t="s">
        <v>330</v>
      </c>
      <c r="L56" s="209"/>
    </row>
    <row r="57" spans="1:12" x14ac:dyDescent="0.4">
      <c r="A57" s="224" t="str">
        <f>IF(AND(ISTEXT(D57),'[2]Identif. projet &amp; instructions'!$B$7="non"),'[2]Identif. projet &amp; instructions'!$B$8,"")</f>
        <v/>
      </c>
      <c r="B57" s="225"/>
      <c r="C57" s="225"/>
      <c r="D57" s="225"/>
      <c r="E57" s="226"/>
      <c r="F57" s="225"/>
      <c r="G57" s="227"/>
      <c r="H57" s="228" t="str">
        <f t="shared" si="0"/>
        <v/>
      </c>
      <c r="I57" s="227"/>
      <c r="J57" s="229" t="str">
        <f t="shared" si="1"/>
        <v/>
      </c>
      <c r="K57" s="209" t="s">
        <v>330</v>
      </c>
      <c r="L57" s="209"/>
    </row>
    <row r="58" spans="1:12" x14ac:dyDescent="0.4">
      <c r="A58" s="224" t="str">
        <f>IF(AND(ISTEXT(D58),'[2]Identif. projet &amp; instructions'!$B$7="non"),'[2]Identif. projet &amp; instructions'!$B$8,"")</f>
        <v/>
      </c>
      <c r="B58" s="225"/>
      <c r="C58" s="225"/>
      <c r="D58" s="225"/>
      <c r="E58" s="226"/>
      <c r="F58" s="225"/>
      <c r="G58" s="227"/>
      <c r="H58" s="228" t="str">
        <f t="shared" si="0"/>
        <v/>
      </c>
      <c r="I58" s="227"/>
      <c r="J58" s="229" t="str">
        <f t="shared" si="1"/>
        <v/>
      </c>
      <c r="K58" s="209" t="s">
        <v>330</v>
      </c>
      <c r="L58" s="209"/>
    </row>
    <row r="59" spans="1:12" x14ac:dyDescent="0.4">
      <c r="A59" s="224" t="str">
        <f>IF(AND(ISTEXT(D59),'[2]Identif. projet &amp; instructions'!$B$7="non"),'[2]Identif. projet &amp; instructions'!$B$8,"")</f>
        <v/>
      </c>
      <c r="B59" s="225"/>
      <c r="C59" s="225"/>
      <c r="D59" s="225"/>
      <c r="E59" s="226"/>
      <c r="F59" s="225"/>
      <c r="G59" s="227"/>
      <c r="H59" s="228" t="str">
        <f t="shared" si="0"/>
        <v/>
      </c>
      <c r="I59" s="227"/>
      <c r="J59" s="229" t="str">
        <f t="shared" si="1"/>
        <v/>
      </c>
      <c r="K59" s="209" t="s">
        <v>330</v>
      </c>
      <c r="L59" s="209"/>
    </row>
    <row r="60" spans="1:12" x14ac:dyDescent="0.4">
      <c r="A60" s="224" t="str">
        <f>IF(AND(ISTEXT(D60),'[2]Identif. projet &amp; instructions'!$B$7="non"),'[2]Identif. projet &amp; instructions'!$B$8,"")</f>
        <v/>
      </c>
      <c r="B60" s="225"/>
      <c r="C60" s="225"/>
      <c r="D60" s="225"/>
      <c r="E60" s="226"/>
      <c r="F60" s="225"/>
      <c r="G60" s="227"/>
      <c r="H60" s="228" t="str">
        <f t="shared" si="0"/>
        <v/>
      </c>
      <c r="I60" s="227"/>
      <c r="J60" s="229" t="str">
        <f t="shared" si="1"/>
        <v/>
      </c>
      <c r="K60" s="209" t="s">
        <v>330</v>
      </c>
      <c r="L60" s="209"/>
    </row>
    <row r="61" spans="1:12" x14ac:dyDescent="0.4">
      <c r="A61" s="224" t="str">
        <f>IF(AND(ISTEXT(D61),'[2]Identif. projet &amp; instructions'!$B$7="non"),'[2]Identif. projet &amp; instructions'!$B$8,"")</f>
        <v/>
      </c>
      <c r="B61" s="225"/>
      <c r="C61" s="225"/>
      <c r="D61" s="225"/>
      <c r="E61" s="226"/>
      <c r="F61" s="225"/>
      <c r="G61" s="227"/>
      <c r="H61" s="228" t="str">
        <f t="shared" si="0"/>
        <v/>
      </c>
      <c r="I61" s="227"/>
      <c r="J61" s="229" t="str">
        <f t="shared" si="1"/>
        <v/>
      </c>
      <c r="K61" s="209" t="s">
        <v>330</v>
      </c>
      <c r="L61" s="209"/>
    </row>
    <row r="62" spans="1:12" x14ac:dyDescent="0.4">
      <c r="A62" s="224" t="str">
        <f>IF(AND(ISTEXT(D62),'[2]Identif. projet &amp; instructions'!$B$7="non"),'[2]Identif. projet &amp; instructions'!$B$8,"")</f>
        <v/>
      </c>
      <c r="B62" s="225"/>
      <c r="C62" s="225"/>
      <c r="D62" s="225"/>
      <c r="E62" s="226"/>
      <c r="F62" s="225"/>
      <c r="G62" s="227"/>
      <c r="H62" s="228" t="str">
        <f t="shared" si="0"/>
        <v/>
      </c>
      <c r="I62" s="227"/>
      <c r="J62" s="229" t="str">
        <f t="shared" si="1"/>
        <v/>
      </c>
      <c r="K62" s="209" t="s">
        <v>330</v>
      </c>
      <c r="L62" s="209"/>
    </row>
    <row r="63" spans="1:12" x14ac:dyDescent="0.4">
      <c r="A63" s="224" t="str">
        <f>IF(AND(ISTEXT(D63),'[2]Identif. projet &amp; instructions'!$B$7="non"),'[2]Identif. projet &amp; instructions'!$B$8,"")</f>
        <v/>
      </c>
      <c r="B63" s="225"/>
      <c r="C63" s="225"/>
      <c r="D63" s="225"/>
      <c r="E63" s="226"/>
      <c r="F63" s="225"/>
      <c r="G63" s="227"/>
      <c r="H63" s="228" t="str">
        <f t="shared" si="0"/>
        <v/>
      </c>
      <c r="I63" s="227"/>
      <c r="J63" s="229" t="str">
        <f t="shared" si="1"/>
        <v/>
      </c>
      <c r="K63" s="209" t="s">
        <v>330</v>
      </c>
      <c r="L63" s="209"/>
    </row>
    <row r="64" spans="1:12" x14ac:dyDescent="0.4">
      <c r="A64" s="224" t="str">
        <f>IF(AND(ISTEXT(D64),'[2]Identif. projet &amp; instructions'!$B$7="non"),'[2]Identif. projet &amp; instructions'!$B$8,"")</f>
        <v/>
      </c>
      <c r="B64" s="225"/>
      <c r="C64" s="225"/>
      <c r="D64" s="225"/>
      <c r="E64" s="226"/>
      <c r="F64" s="225"/>
      <c r="G64" s="227"/>
      <c r="H64" s="228" t="str">
        <f t="shared" si="0"/>
        <v/>
      </c>
      <c r="I64" s="227"/>
      <c r="J64" s="229" t="str">
        <f t="shared" si="1"/>
        <v/>
      </c>
      <c r="K64" s="209" t="s">
        <v>330</v>
      </c>
      <c r="L64" s="209"/>
    </row>
    <row r="65" spans="1:12" x14ac:dyDescent="0.4">
      <c r="A65" s="224" t="str">
        <f>IF(AND(ISTEXT(D65),'[2]Identif. projet &amp; instructions'!$B$7="non"),'[2]Identif. projet &amp; instructions'!$B$8,"")</f>
        <v/>
      </c>
      <c r="B65" s="225"/>
      <c r="C65" s="225"/>
      <c r="D65" s="225"/>
      <c r="E65" s="226"/>
      <c r="F65" s="225"/>
      <c r="G65" s="227"/>
      <c r="H65" s="228" t="str">
        <f t="shared" si="0"/>
        <v/>
      </c>
      <c r="I65" s="227"/>
      <c r="J65" s="229" t="str">
        <f t="shared" si="1"/>
        <v/>
      </c>
      <c r="K65" s="209" t="s">
        <v>330</v>
      </c>
      <c r="L65" s="209"/>
    </row>
    <row r="66" spans="1:12" x14ac:dyDescent="0.4">
      <c r="A66" s="224" t="str">
        <f>IF(AND(ISTEXT(D66),'[2]Identif. projet &amp; instructions'!$B$7="non"),'[2]Identif. projet &amp; instructions'!$B$8,"")</f>
        <v/>
      </c>
      <c r="B66" s="225"/>
      <c r="C66" s="225"/>
      <c r="D66" s="225"/>
      <c r="E66" s="226"/>
      <c r="F66" s="225"/>
      <c r="G66" s="227"/>
      <c r="H66" s="228" t="str">
        <f t="shared" si="0"/>
        <v/>
      </c>
      <c r="I66" s="227"/>
      <c r="J66" s="229" t="str">
        <f t="shared" si="1"/>
        <v/>
      </c>
      <c r="K66" s="209" t="s">
        <v>330</v>
      </c>
      <c r="L66" s="209"/>
    </row>
    <row r="67" spans="1:12" x14ac:dyDescent="0.4">
      <c r="A67" s="224" t="str">
        <f>IF(AND(ISTEXT(D67),'[2]Identif. projet &amp; instructions'!$B$7="non"),'[2]Identif. projet &amp; instructions'!$B$8,"")</f>
        <v/>
      </c>
      <c r="B67" s="225"/>
      <c r="C67" s="225"/>
      <c r="D67" s="225"/>
      <c r="E67" s="226"/>
      <c r="F67" s="225"/>
      <c r="G67" s="227"/>
      <c r="H67" s="228" t="str">
        <f t="shared" ref="H67:H130" si="2">IF(ISBLANK(F67),"",F67/G67)</f>
        <v/>
      </c>
      <c r="I67" s="227"/>
      <c r="J67" s="229" t="str">
        <f t="shared" ref="J67:J130" si="3">IF(ISBLANK(I67),"",H67*I67)</f>
        <v/>
      </c>
      <c r="K67" s="209" t="s">
        <v>330</v>
      </c>
      <c r="L67" s="209"/>
    </row>
    <row r="68" spans="1:12" x14ac:dyDescent="0.4">
      <c r="A68" s="224" t="str">
        <f>IF(AND(ISTEXT(D68),'[2]Identif. projet &amp; instructions'!$B$7="non"),'[2]Identif. projet &amp; instructions'!$B$8,"")</f>
        <v/>
      </c>
      <c r="B68" s="225"/>
      <c r="C68" s="225"/>
      <c r="D68" s="225"/>
      <c r="E68" s="226"/>
      <c r="F68" s="225"/>
      <c r="G68" s="227"/>
      <c r="H68" s="228" t="str">
        <f t="shared" si="2"/>
        <v/>
      </c>
      <c r="I68" s="227"/>
      <c r="J68" s="229" t="str">
        <f t="shared" si="3"/>
        <v/>
      </c>
      <c r="K68" s="209" t="s">
        <v>330</v>
      </c>
      <c r="L68" s="209"/>
    </row>
    <row r="69" spans="1:12" x14ac:dyDescent="0.4">
      <c r="A69" s="224" t="str">
        <f>IF(AND(ISTEXT(D69),'[2]Identif. projet &amp; instructions'!$B$7="non"),'[2]Identif. projet &amp; instructions'!$B$8,"")</f>
        <v/>
      </c>
      <c r="B69" s="225"/>
      <c r="C69" s="225"/>
      <c r="D69" s="225"/>
      <c r="E69" s="226"/>
      <c r="F69" s="225"/>
      <c r="G69" s="227"/>
      <c r="H69" s="228" t="str">
        <f t="shared" si="2"/>
        <v/>
      </c>
      <c r="I69" s="227"/>
      <c r="J69" s="229" t="str">
        <f t="shared" si="3"/>
        <v/>
      </c>
      <c r="K69" s="209" t="s">
        <v>330</v>
      </c>
      <c r="L69" s="209"/>
    </row>
    <row r="70" spans="1:12" x14ac:dyDescent="0.4">
      <c r="A70" s="224" t="str">
        <f>IF(AND(ISTEXT(D70),'[2]Identif. projet &amp; instructions'!$B$7="non"),'[2]Identif. projet &amp; instructions'!$B$8,"")</f>
        <v/>
      </c>
      <c r="B70" s="225"/>
      <c r="C70" s="225"/>
      <c r="D70" s="225"/>
      <c r="E70" s="226"/>
      <c r="F70" s="225"/>
      <c r="G70" s="227"/>
      <c r="H70" s="228" t="str">
        <f t="shared" si="2"/>
        <v/>
      </c>
      <c r="I70" s="227"/>
      <c r="J70" s="229" t="str">
        <f t="shared" si="3"/>
        <v/>
      </c>
      <c r="K70" s="209" t="s">
        <v>330</v>
      </c>
      <c r="L70" s="209"/>
    </row>
    <row r="71" spans="1:12" x14ac:dyDescent="0.4">
      <c r="A71" s="224" t="str">
        <f>IF(AND(ISTEXT(D71),'[2]Identif. projet &amp; instructions'!$B$7="non"),'[2]Identif. projet &amp; instructions'!$B$8,"")</f>
        <v/>
      </c>
      <c r="B71" s="225"/>
      <c r="C71" s="225"/>
      <c r="D71" s="225"/>
      <c r="E71" s="226"/>
      <c r="F71" s="225"/>
      <c r="G71" s="227"/>
      <c r="H71" s="228" t="str">
        <f t="shared" si="2"/>
        <v/>
      </c>
      <c r="I71" s="227"/>
      <c r="J71" s="229" t="str">
        <f t="shared" si="3"/>
        <v/>
      </c>
      <c r="K71" s="209" t="s">
        <v>330</v>
      </c>
      <c r="L71" s="209"/>
    </row>
    <row r="72" spans="1:12" x14ac:dyDescent="0.4">
      <c r="A72" s="224" t="str">
        <f>IF(AND(ISTEXT(D72),'[2]Identif. projet &amp; instructions'!$B$7="non"),'[2]Identif. projet &amp; instructions'!$B$8,"")</f>
        <v/>
      </c>
      <c r="B72" s="225"/>
      <c r="C72" s="225"/>
      <c r="D72" s="225"/>
      <c r="E72" s="226"/>
      <c r="F72" s="225"/>
      <c r="G72" s="227"/>
      <c r="H72" s="228" t="str">
        <f t="shared" si="2"/>
        <v/>
      </c>
      <c r="I72" s="227"/>
      <c r="J72" s="229" t="str">
        <f t="shared" si="3"/>
        <v/>
      </c>
      <c r="K72" s="209" t="s">
        <v>330</v>
      </c>
      <c r="L72" s="209"/>
    </row>
    <row r="73" spans="1:12" x14ac:dyDescent="0.4">
      <c r="A73" s="224" t="str">
        <f>IF(AND(ISTEXT(D73),'[2]Identif. projet &amp; instructions'!$B$7="non"),'[2]Identif. projet &amp; instructions'!$B$8,"")</f>
        <v/>
      </c>
      <c r="B73" s="225"/>
      <c r="C73" s="225"/>
      <c r="D73" s="225"/>
      <c r="E73" s="226"/>
      <c r="F73" s="225"/>
      <c r="G73" s="227"/>
      <c r="H73" s="228" t="str">
        <f t="shared" si="2"/>
        <v/>
      </c>
      <c r="I73" s="227"/>
      <c r="J73" s="229" t="str">
        <f t="shared" si="3"/>
        <v/>
      </c>
      <c r="K73" s="209" t="s">
        <v>330</v>
      </c>
      <c r="L73" s="209"/>
    </row>
    <row r="74" spans="1:12" x14ac:dyDescent="0.4">
      <c r="A74" s="224" t="str">
        <f>IF(AND(ISTEXT(D74),'[2]Identif. projet &amp; instructions'!$B$7="non"),'[2]Identif. projet &amp; instructions'!$B$8,"")</f>
        <v/>
      </c>
      <c r="B74" s="225"/>
      <c r="C74" s="225"/>
      <c r="D74" s="225"/>
      <c r="E74" s="226"/>
      <c r="F74" s="225"/>
      <c r="G74" s="227"/>
      <c r="H74" s="228" t="str">
        <f t="shared" si="2"/>
        <v/>
      </c>
      <c r="I74" s="227"/>
      <c r="J74" s="229" t="str">
        <f t="shared" si="3"/>
        <v/>
      </c>
      <c r="K74" s="209" t="s">
        <v>330</v>
      </c>
      <c r="L74" s="209"/>
    </row>
    <row r="75" spans="1:12" x14ac:dyDescent="0.4">
      <c r="A75" s="224" t="str">
        <f>IF(AND(ISTEXT(D75),'[2]Identif. projet &amp; instructions'!$B$7="non"),'[2]Identif. projet &amp; instructions'!$B$8,"")</f>
        <v/>
      </c>
      <c r="B75" s="225"/>
      <c r="C75" s="225"/>
      <c r="D75" s="225"/>
      <c r="E75" s="226"/>
      <c r="F75" s="225"/>
      <c r="G75" s="227"/>
      <c r="H75" s="228" t="str">
        <f t="shared" si="2"/>
        <v/>
      </c>
      <c r="I75" s="227"/>
      <c r="J75" s="229" t="str">
        <f t="shared" si="3"/>
        <v/>
      </c>
      <c r="K75" s="209" t="s">
        <v>330</v>
      </c>
      <c r="L75" s="209"/>
    </row>
    <row r="76" spans="1:12" x14ac:dyDescent="0.4">
      <c r="A76" s="224" t="str">
        <f>IF(AND(ISTEXT(D76),'[2]Identif. projet &amp; instructions'!$B$7="non"),'[2]Identif. projet &amp; instructions'!$B$8,"")</f>
        <v/>
      </c>
      <c r="B76" s="225"/>
      <c r="C76" s="225"/>
      <c r="D76" s="225"/>
      <c r="E76" s="226"/>
      <c r="F76" s="225"/>
      <c r="G76" s="227"/>
      <c r="H76" s="228" t="str">
        <f t="shared" si="2"/>
        <v/>
      </c>
      <c r="I76" s="227"/>
      <c r="J76" s="229" t="str">
        <f t="shared" si="3"/>
        <v/>
      </c>
      <c r="K76" s="209" t="s">
        <v>330</v>
      </c>
      <c r="L76" s="209"/>
    </row>
    <row r="77" spans="1:12" x14ac:dyDescent="0.4">
      <c r="A77" s="224" t="str">
        <f>IF(AND(ISTEXT(D77),'[2]Identif. projet &amp; instructions'!$B$7="non"),'[2]Identif. projet &amp; instructions'!$B$8,"")</f>
        <v/>
      </c>
      <c r="B77" s="225"/>
      <c r="C77" s="225"/>
      <c r="D77" s="225"/>
      <c r="E77" s="226"/>
      <c r="F77" s="225"/>
      <c r="G77" s="227"/>
      <c r="H77" s="228" t="str">
        <f t="shared" si="2"/>
        <v/>
      </c>
      <c r="I77" s="227"/>
      <c r="J77" s="229" t="str">
        <f t="shared" si="3"/>
        <v/>
      </c>
      <c r="K77" s="209" t="s">
        <v>330</v>
      </c>
      <c r="L77" s="209"/>
    </row>
    <row r="78" spans="1:12" x14ac:dyDescent="0.4">
      <c r="A78" s="224" t="str">
        <f>IF(AND(ISTEXT(D78),'[2]Identif. projet &amp; instructions'!$B$7="non"),'[2]Identif. projet &amp; instructions'!$B$8,"")</f>
        <v/>
      </c>
      <c r="B78" s="225"/>
      <c r="C78" s="225"/>
      <c r="D78" s="225"/>
      <c r="E78" s="226"/>
      <c r="F78" s="225"/>
      <c r="G78" s="227"/>
      <c r="H78" s="228" t="str">
        <f t="shared" si="2"/>
        <v/>
      </c>
      <c r="I78" s="227"/>
      <c r="J78" s="229" t="str">
        <f t="shared" si="3"/>
        <v/>
      </c>
      <c r="K78" s="209" t="s">
        <v>330</v>
      </c>
      <c r="L78" s="209"/>
    </row>
    <row r="79" spans="1:12" x14ac:dyDescent="0.4">
      <c r="A79" s="224" t="str">
        <f>IF(AND(ISTEXT(D79),'[2]Identif. projet &amp; instructions'!$B$7="non"),'[2]Identif. projet &amp; instructions'!$B$8,"")</f>
        <v/>
      </c>
      <c r="B79" s="225"/>
      <c r="C79" s="225"/>
      <c r="D79" s="225"/>
      <c r="E79" s="226"/>
      <c r="F79" s="225"/>
      <c r="G79" s="227"/>
      <c r="H79" s="228" t="str">
        <f t="shared" si="2"/>
        <v/>
      </c>
      <c r="I79" s="227"/>
      <c r="J79" s="229" t="str">
        <f t="shared" si="3"/>
        <v/>
      </c>
      <c r="K79" s="209" t="s">
        <v>330</v>
      </c>
      <c r="L79" s="209"/>
    </row>
    <row r="80" spans="1:12" x14ac:dyDescent="0.4">
      <c r="A80" s="224" t="str">
        <f>IF(AND(ISTEXT(D80),'[2]Identif. projet &amp; instructions'!$B$7="non"),'[2]Identif. projet &amp; instructions'!$B$8,"")</f>
        <v/>
      </c>
      <c r="B80" s="225"/>
      <c r="C80" s="225"/>
      <c r="D80" s="225"/>
      <c r="E80" s="226"/>
      <c r="F80" s="225"/>
      <c r="G80" s="227"/>
      <c r="H80" s="228" t="str">
        <f t="shared" si="2"/>
        <v/>
      </c>
      <c r="I80" s="227"/>
      <c r="J80" s="229" t="str">
        <f t="shared" si="3"/>
        <v/>
      </c>
      <c r="K80" s="209" t="s">
        <v>330</v>
      </c>
      <c r="L80" s="209"/>
    </row>
    <row r="81" spans="1:12" x14ac:dyDescent="0.4">
      <c r="A81" s="224" t="str">
        <f>IF(AND(ISTEXT(D81),'[2]Identif. projet &amp; instructions'!$B$7="non"),'[2]Identif. projet &amp; instructions'!$B$8,"")</f>
        <v/>
      </c>
      <c r="B81" s="225"/>
      <c r="C81" s="225"/>
      <c r="D81" s="225"/>
      <c r="E81" s="226"/>
      <c r="F81" s="225"/>
      <c r="G81" s="227"/>
      <c r="H81" s="228" t="str">
        <f t="shared" si="2"/>
        <v/>
      </c>
      <c r="I81" s="227"/>
      <c r="J81" s="229" t="str">
        <f t="shared" si="3"/>
        <v/>
      </c>
      <c r="K81" s="209" t="s">
        <v>330</v>
      </c>
      <c r="L81" s="209"/>
    </row>
    <row r="82" spans="1:12" x14ac:dyDescent="0.4">
      <c r="A82" s="224" t="str">
        <f>IF(AND(ISTEXT(D82),'[2]Identif. projet &amp; instructions'!$B$7="non"),'[2]Identif. projet &amp; instructions'!$B$8,"")</f>
        <v/>
      </c>
      <c r="B82" s="225"/>
      <c r="C82" s="225"/>
      <c r="D82" s="225"/>
      <c r="E82" s="226"/>
      <c r="F82" s="225"/>
      <c r="G82" s="227"/>
      <c r="H82" s="228" t="str">
        <f t="shared" si="2"/>
        <v/>
      </c>
      <c r="I82" s="227"/>
      <c r="J82" s="229" t="str">
        <f t="shared" si="3"/>
        <v/>
      </c>
      <c r="K82" s="209" t="s">
        <v>330</v>
      </c>
      <c r="L82" s="209"/>
    </row>
    <row r="83" spans="1:12" x14ac:dyDescent="0.4">
      <c r="A83" s="224" t="str">
        <f>IF(AND(ISTEXT(D83),'[2]Identif. projet &amp; instructions'!$B$7="non"),'[2]Identif. projet &amp; instructions'!$B$8,"")</f>
        <v/>
      </c>
      <c r="B83" s="225"/>
      <c r="C83" s="225"/>
      <c r="D83" s="225"/>
      <c r="E83" s="226"/>
      <c r="F83" s="225"/>
      <c r="G83" s="227"/>
      <c r="H83" s="228" t="str">
        <f t="shared" si="2"/>
        <v/>
      </c>
      <c r="I83" s="227"/>
      <c r="J83" s="229" t="str">
        <f t="shared" si="3"/>
        <v/>
      </c>
      <c r="K83" s="209" t="s">
        <v>330</v>
      </c>
      <c r="L83" s="209"/>
    </row>
    <row r="84" spans="1:12" x14ac:dyDescent="0.4">
      <c r="A84" s="224" t="str">
        <f>IF(AND(ISTEXT(D84),'[2]Identif. projet &amp; instructions'!$B$7="non"),'[2]Identif. projet &amp; instructions'!$B$8,"")</f>
        <v/>
      </c>
      <c r="B84" s="225"/>
      <c r="C84" s="225"/>
      <c r="D84" s="225"/>
      <c r="E84" s="226"/>
      <c r="F84" s="225"/>
      <c r="G84" s="227"/>
      <c r="H84" s="228" t="str">
        <f t="shared" si="2"/>
        <v/>
      </c>
      <c r="I84" s="227"/>
      <c r="J84" s="229" t="str">
        <f t="shared" si="3"/>
        <v/>
      </c>
      <c r="K84" s="209" t="s">
        <v>330</v>
      </c>
      <c r="L84" s="209"/>
    </row>
    <row r="85" spans="1:12" x14ac:dyDescent="0.4">
      <c r="A85" s="224" t="str">
        <f>IF(AND(ISTEXT(D85),'[2]Identif. projet &amp; instructions'!$B$7="non"),'[2]Identif. projet &amp; instructions'!$B$8,"")</f>
        <v/>
      </c>
      <c r="B85" s="225"/>
      <c r="C85" s="225"/>
      <c r="D85" s="225"/>
      <c r="E85" s="226"/>
      <c r="F85" s="225"/>
      <c r="G85" s="227"/>
      <c r="H85" s="228" t="str">
        <f t="shared" si="2"/>
        <v/>
      </c>
      <c r="I85" s="227"/>
      <c r="J85" s="229" t="str">
        <f t="shared" si="3"/>
        <v/>
      </c>
      <c r="K85" s="209" t="s">
        <v>330</v>
      </c>
      <c r="L85" s="209"/>
    </row>
    <row r="86" spans="1:12" x14ac:dyDescent="0.4">
      <c r="A86" s="224" t="str">
        <f>IF(AND(ISTEXT(D86),'[2]Identif. projet &amp; instructions'!$B$7="non"),'[2]Identif. projet &amp; instructions'!$B$8,"")</f>
        <v/>
      </c>
      <c r="B86" s="225"/>
      <c r="C86" s="225"/>
      <c r="D86" s="225"/>
      <c r="E86" s="226"/>
      <c r="F86" s="225"/>
      <c r="G86" s="227"/>
      <c r="H86" s="228" t="str">
        <f t="shared" si="2"/>
        <v/>
      </c>
      <c r="I86" s="227"/>
      <c r="J86" s="229" t="str">
        <f t="shared" si="3"/>
        <v/>
      </c>
      <c r="K86" s="209" t="s">
        <v>330</v>
      </c>
      <c r="L86" s="209"/>
    </row>
    <row r="87" spans="1:12" x14ac:dyDescent="0.4">
      <c r="A87" s="224" t="str">
        <f>IF(AND(ISTEXT(D87),'[2]Identif. projet &amp; instructions'!$B$7="non"),'[2]Identif. projet &amp; instructions'!$B$8,"")</f>
        <v/>
      </c>
      <c r="B87" s="225"/>
      <c r="C87" s="225"/>
      <c r="D87" s="225"/>
      <c r="E87" s="226"/>
      <c r="F87" s="225"/>
      <c r="G87" s="227"/>
      <c r="H87" s="228" t="str">
        <f t="shared" si="2"/>
        <v/>
      </c>
      <c r="I87" s="227"/>
      <c r="J87" s="229" t="str">
        <f t="shared" si="3"/>
        <v/>
      </c>
      <c r="K87" s="209" t="s">
        <v>330</v>
      </c>
      <c r="L87" s="209"/>
    </row>
    <row r="88" spans="1:12" x14ac:dyDescent="0.4">
      <c r="A88" s="224" t="str">
        <f>IF(AND(ISTEXT(D88),'[2]Identif. projet &amp; instructions'!$B$7="non"),'[2]Identif. projet &amp; instructions'!$B$8,"")</f>
        <v/>
      </c>
      <c r="B88" s="225"/>
      <c r="C88" s="225"/>
      <c r="D88" s="225"/>
      <c r="E88" s="226"/>
      <c r="F88" s="225"/>
      <c r="G88" s="227"/>
      <c r="H88" s="228" t="str">
        <f t="shared" si="2"/>
        <v/>
      </c>
      <c r="I88" s="227"/>
      <c r="J88" s="229" t="str">
        <f t="shared" si="3"/>
        <v/>
      </c>
      <c r="K88" s="209" t="s">
        <v>330</v>
      </c>
      <c r="L88" s="209"/>
    </row>
    <row r="89" spans="1:12" x14ac:dyDescent="0.4">
      <c r="A89" s="224" t="str">
        <f>IF(AND(ISTEXT(D89),'[2]Identif. projet &amp; instructions'!$B$7="non"),'[2]Identif. projet &amp; instructions'!$B$8,"")</f>
        <v/>
      </c>
      <c r="B89" s="225"/>
      <c r="C89" s="225"/>
      <c r="D89" s="225"/>
      <c r="E89" s="226"/>
      <c r="F89" s="225"/>
      <c r="G89" s="227"/>
      <c r="H89" s="228" t="str">
        <f t="shared" si="2"/>
        <v/>
      </c>
      <c r="I89" s="227"/>
      <c r="J89" s="229" t="str">
        <f t="shared" si="3"/>
        <v/>
      </c>
      <c r="K89" s="209" t="s">
        <v>330</v>
      </c>
      <c r="L89" s="209"/>
    </row>
    <row r="90" spans="1:12" x14ac:dyDescent="0.4">
      <c r="A90" s="224" t="str">
        <f>IF(AND(ISTEXT(D90),'[2]Identif. projet &amp; instructions'!$B$7="non"),'[2]Identif. projet &amp; instructions'!$B$8,"")</f>
        <v/>
      </c>
      <c r="B90" s="225"/>
      <c r="C90" s="225"/>
      <c r="D90" s="225"/>
      <c r="E90" s="226"/>
      <c r="F90" s="225"/>
      <c r="G90" s="227"/>
      <c r="H90" s="228" t="str">
        <f t="shared" si="2"/>
        <v/>
      </c>
      <c r="I90" s="227"/>
      <c r="J90" s="229" t="str">
        <f t="shared" si="3"/>
        <v/>
      </c>
      <c r="K90" s="209" t="s">
        <v>330</v>
      </c>
      <c r="L90" s="209"/>
    </row>
    <row r="91" spans="1:12" x14ac:dyDescent="0.4">
      <c r="A91" s="224" t="str">
        <f>IF(AND(ISTEXT(D91),'[2]Identif. projet &amp; instructions'!$B$7="non"),'[2]Identif. projet &amp; instructions'!$B$8,"")</f>
        <v/>
      </c>
      <c r="B91" s="225"/>
      <c r="C91" s="225"/>
      <c r="D91" s="225"/>
      <c r="E91" s="226"/>
      <c r="F91" s="225"/>
      <c r="G91" s="227"/>
      <c r="H91" s="228" t="str">
        <f t="shared" si="2"/>
        <v/>
      </c>
      <c r="I91" s="227"/>
      <c r="J91" s="229" t="str">
        <f t="shared" si="3"/>
        <v/>
      </c>
      <c r="K91" s="209" t="s">
        <v>330</v>
      </c>
      <c r="L91" s="209"/>
    </row>
    <row r="92" spans="1:12" x14ac:dyDescent="0.4">
      <c r="A92" s="224" t="str">
        <f>IF(AND(ISTEXT(D92),'[2]Identif. projet &amp; instructions'!$B$7="non"),'[2]Identif. projet &amp; instructions'!$B$8,"")</f>
        <v/>
      </c>
      <c r="B92" s="225"/>
      <c r="C92" s="225"/>
      <c r="D92" s="225"/>
      <c r="E92" s="226"/>
      <c r="F92" s="225"/>
      <c r="G92" s="227"/>
      <c r="H92" s="228" t="str">
        <f t="shared" si="2"/>
        <v/>
      </c>
      <c r="I92" s="227"/>
      <c r="J92" s="229" t="str">
        <f t="shared" si="3"/>
        <v/>
      </c>
      <c r="K92" s="209" t="s">
        <v>330</v>
      </c>
      <c r="L92" s="209"/>
    </row>
    <row r="93" spans="1:12" x14ac:dyDescent="0.4">
      <c r="A93" s="224" t="str">
        <f>IF(AND(ISTEXT(D93),'[2]Identif. projet &amp; instructions'!$B$7="non"),'[2]Identif. projet &amp; instructions'!$B$8,"")</f>
        <v/>
      </c>
      <c r="B93" s="225"/>
      <c r="C93" s="225"/>
      <c r="D93" s="225"/>
      <c r="E93" s="226"/>
      <c r="F93" s="225"/>
      <c r="G93" s="227"/>
      <c r="H93" s="228" t="str">
        <f t="shared" si="2"/>
        <v/>
      </c>
      <c r="I93" s="227"/>
      <c r="J93" s="229" t="str">
        <f t="shared" si="3"/>
        <v/>
      </c>
      <c r="K93" s="209" t="s">
        <v>330</v>
      </c>
      <c r="L93" s="209"/>
    </row>
    <row r="94" spans="1:12" x14ac:dyDescent="0.4">
      <c r="A94" s="224" t="str">
        <f>IF(AND(ISTEXT(D94),'[2]Identif. projet &amp; instructions'!$B$7="non"),'[2]Identif. projet &amp; instructions'!$B$8,"")</f>
        <v/>
      </c>
      <c r="B94" s="225"/>
      <c r="C94" s="225"/>
      <c r="D94" s="225"/>
      <c r="E94" s="226"/>
      <c r="F94" s="225"/>
      <c r="G94" s="227"/>
      <c r="H94" s="228" t="str">
        <f t="shared" si="2"/>
        <v/>
      </c>
      <c r="I94" s="227"/>
      <c r="J94" s="229" t="str">
        <f t="shared" si="3"/>
        <v/>
      </c>
      <c r="K94" s="209" t="s">
        <v>330</v>
      </c>
      <c r="L94" s="209"/>
    </row>
    <row r="95" spans="1:12" x14ac:dyDescent="0.4">
      <c r="A95" s="224" t="str">
        <f>IF(AND(ISTEXT(D95),'[2]Identif. projet &amp; instructions'!$B$7="non"),'[2]Identif. projet &amp; instructions'!$B$8,"")</f>
        <v/>
      </c>
      <c r="B95" s="225"/>
      <c r="C95" s="225"/>
      <c r="D95" s="225"/>
      <c r="E95" s="226"/>
      <c r="F95" s="225"/>
      <c r="G95" s="227"/>
      <c r="H95" s="228" t="str">
        <f t="shared" si="2"/>
        <v/>
      </c>
      <c r="I95" s="227"/>
      <c r="J95" s="229" t="str">
        <f t="shared" si="3"/>
        <v/>
      </c>
      <c r="K95" s="209" t="s">
        <v>330</v>
      </c>
      <c r="L95" s="209"/>
    </row>
    <row r="96" spans="1:12" x14ac:dyDescent="0.4">
      <c r="A96" s="224" t="str">
        <f>IF(AND(ISTEXT(D96),'[2]Identif. projet &amp; instructions'!$B$7="non"),'[2]Identif. projet &amp; instructions'!$B$8,"")</f>
        <v/>
      </c>
      <c r="B96" s="225"/>
      <c r="C96" s="225"/>
      <c r="D96" s="225"/>
      <c r="E96" s="226"/>
      <c r="F96" s="225"/>
      <c r="G96" s="227"/>
      <c r="H96" s="228" t="str">
        <f t="shared" si="2"/>
        <v/>
      </c>
      <c r="I96" s="227"/>
      <c r="J96" s="229" t="str">
        <f t="shared" si="3"/>
        <v/>
      </c>
      <c r="K96" s="209" t="s">
        <v>330</v>
      </c>
      <c r="L96" s="209"/>
    </row>
    <row r="97" spans="1:12" x14ac:dyDescent="0.4">
      <c r="A97" s="224" t="str">
        <f>IF(AND(ISTEXT(D97),'[2]Identif. projet &amp; instructions'!$B$7="non"),'[2]Identif. projet &amp; instructions'!$B$8,"")</f>
        <v/>
      </c>
      <c r="B97" s="225"/>
      <c r="C97" s="225"/>
      <c r="D97" s="225"/>
      <c r="E97" s="226"/>
      <c r="F97" s="225"/>
      <c r="G97" s="227"/>
      <c r="H97" s="228" t="str">
        <f t="shared" si="2"/>
        <v/>
      </c>
      <c r="I97" s="227"/>
      <c r="J97" s="229" t="str">
        <f t="shared" si="3"/>
        <v/>
      </c>
      <c r="K97" s="209" t="s">
        <v>330</v>
      </c>
      <c r="L97" s="209"/>
    </row>
    <row r="98" spans="1:12" x14ac:dyDescent="0.4">
      <c r="A98" s="224" t="str">
        <f>IF(AND(ISTEXT(D98),'[2]Identif. projet &amp; instructions'!$B$7="non"),'[2]Identif. projet &amp; instructions'!$B$8,"")</f>
        <v/>
      </c>
      <c r="B98" s="225"/>
      <c r="C98" s="225"/>
      <c r="D98" s="225"/>
      <c r="E98" s="226"/>
      <c r="F98" s="225"/>
      <c r="G98" s="227"/>
      <c r="H98" s="228" t="str">
        <f t="shared" si="2"/>
        <v/>
      </c>
      <c r="I98" s="227"/>
      <c r="J98" s="229" t="str">
        <f t="shared" si="3"/>
        <v/>
      </c>
      <c r="K98" s="209" t="s">
        <v>330</v>
      </c>
      <c r="L98" s="209"/>
    </row>
    <row r="99" spans="1:12" x14ac:dyDescent="0.4">
      <c r="A99" s="224" t="str">
        <f>IF(AND(ISTEXT(D99),'[2]Identif. projet &amp; instructions'!$B$7="non"),'[2]Identif. projet &amp; instructions'!$B$8,"")</f>
        <v/>
      </c>
      <c r="B99" s="225"/>
      <c r="C99" s="225"/>
      <c r="D99" s="225"/>
      <c r="E99" s="226"/>
      <c r="F99" s="225"/>
      <c r="G99" s="227"/>
      <c r="H99" s="228" t="str">
        <f t="shared" si="2"/>
        <v/>
      </c>
      <c r="I99" s="227"/>
      <c r="J99" s="229" t="str">
        <f t="shared" si="3"/>
        <v/>
      </c>
      <c r="K99" s="209" t="s">
        <v>330</v>
      </c>
      <c r="L99" s="209"/>
    </row>
    <row r="100" spans="1:12" x14ac:dyDescent="0.4">
      <c r="A100" s="224" t="str">
        <f>IF(AND(ISTEXT(D100),'[2]Identif. projet &amp; instructions'!$B$7="non"),'[2]Identif. projet &amp; instructions'!$B$8,"")</f>
        <v/>
      </c>
      <c r="B100" s="225"/>
      <c r="C100" s="225"/>
      <c r="D100" s="225"/>
      <c r="E100" s="226"/>
      <c r="F100" s="225"/>
      <c r="G100" s="227"/>
      <c r="H100" s="228" t="str">
        <f t="shared" si="2"/>
        <v/>
      </c>
      <c r="I100" s="227"/>
      <c r="J100" s="229" t="str">
        <f t="shared" si="3"/>
        <v/>
      </c>
      <c r="K100" s="209" t="s">
        <v>330</v>
      </c>
      <c r="L100" s="209"/>
    </row>
    <row r="101" spans="1:12" x14ac:dyDescent="0.4">
      <c r="A101" s="224" t="str">
        <f>IF(AND(ISTEXT(D101),'[2]Identif. projet &amp; instructions'!$B$7="non"),'[2]Identif. projet &amp; instructions'!$B$8,"")</f>
        <v/>
      </c>
      <c r="B101" s="225"/>
      <c r="C101" s="225"/>
      <c r="D101" s="225"/>
      <c r="E101" s="226"/>
      <c r="F101" s="225"/>
      <c r="G101" s="227"/>
      <c r="H101" s="228" t="str">
        <f t="shared" si="2"/>
        <v/>
      </c>
      <c r="I101" s="227"/>
      <c r="J101" s="229" t="str">
        <f t="shared" si="3"/>
        <v/>
      </c>
      <c r="K101" s="209" t="s">
        <v>330</v>
      </c>
      <c r="L101" s="209"/>
    </row>
    <row r="102" spans="1:12" x14ac:dyDescent="0.4">
      <c r="A102" s="224" t="str">
        <f>IF(AND(ISTEXT(D102),'[2]Identif. projet &amp; instructions'!$B$7="non"),'[2]Identif. projet &amp; instructions'!$B$8,"")</f>
        <v/>
      </c>
      <c r="B102" s="225"/>
      <c r="C102" s="225"/>
      <c r="D102" s="225"/>
      <c r="E102" s="226"/>
      <c r="F102" s="225"/>
      <c r="G102" s="227"/>
      <c r="H102" s="228" t="str">
        <f t="shared" si="2"/>
        <v/>
      </c>
      <c r="I102" s="227"/>
      <c r="J102" s="229" t="str">
        <f t="shared" si="3"/>
        <v/>
      </c>
      <c r="K102" s="209" t="s">
        <v>330</v>
      </c>
      <c r="L102" s="209"/>
    </row>
    <row r="103" spans="1:12" x14ac:dyDescent="0.4">
      <c r="A103" s="224" t="str">
        <f>IF(AND(ISTEXT(D103),'[2]Identif. projet &amp; instructions'!$B$7="non"),'[2]Identif. projet &amp; instructions'!$B$8,"")</f>
        <v/>
      </c>
      <c r="B103" s="225"/>
      <c r="C103" s="225"/>
      <c r="D103" s="225"/>
      <c r="E103" s="226"/>
      <c r="F103" s="225"/>
      <c r="G103" s="227"/>
      <c r="H103" s="228" t="str">
        <f t="shared" si="2"/>
        <v/>
      </c>
      <c r="I103" s="227"/>
      <c r="J103" s="229" t="str">
        <f t="shared" si="3"/>
        <v/>
      </c>
      <c r="K103" s="209" t="s">
        <v>330</v>
      </c>
      <c r="L103" s="209"/>
    </row>
    <row r="104" spans="1:12" x14ac:dyDescent="0.4">
      <c r="A104" s="224" t="str">
        <f>IF(AND(ISTEXT(D104),'[2]Identif. projet &amp; instructions'!$B$7="non"),'[2]Identif. projet &amp; instructions'!$B$8,"")</f>
        <v/>
      </c>
      <c r="B104" s="225"/>
      <c r="C104" s="225"/>
      <c r="D104" s="225"/>
      <c r="E104" s="226"/>
      <c r="F104" s="225"/>
      <c r="G104" s="227"/>
      <c r="H104" s="228" t="str">
        <f t="shared" si="2"/>
        <v/>
      </c>
      <c r="I104" s="227"/>
      <c r="J104" s="229" t="str">
        <f t="shared" si="3"/>
        <v/>
      </c>
      <c r="K104" s="209" t="s">
        <v>330</v>
      </c>
      <c r="L104" s="209"/>
    </row>
    <row r="105" spans="1:12" x14ac:dyDescent="0.4">
      <c r="A105" s="224" t="str">
        <f>IF(AND(ISTEXT(D105),'[2]Identif. projet &amp; instructions'!$B$7="non"),'[2]Identif. projet &amp; instructions'!$B$8,"")</f>
        <v/>
      </c>
      <c r="B105" s="225"/>
      <c r="C105" s="225"/>
      <c r="D105" s="225"/>
      <c r="E105" s="226"/>
      <c r="F105" s="225"/>
      <c r="G105" s="227"/>
      <c r="H105" s="228" t="str">
        <f t="shared" si="2"/>
        <v/>
      </c>
      <c r="I105" s="227"/>
      <c r="J105" s="229" t="str">
        <f t="shared" si="3"/>
        <v/>
      </c>
      <c r="K105" s="209" t="s">
        <v>330</v>
      </c>
      <c r="L105" s="209"/>
    </row>
    <row r="106" spans="1:12" x14ac:dyDescent="0.4">
      <c r="A106" s="224" t="str">
        <f>IF(AND(ISTEXT(D106),'[2]Identif. projet &amp; instructions'!$B$7="non"),'[2]Identif. projet &amp; instructions'!$B$8,"")</f>
        <v/>
      </c>
      <c r="B106" s="225"/>
      <c r="C106" s="225"/>
      <c r="D106" s="225"/>
      <c r="E106" s="226"/>
      <c r="F106" s="225"/>
      <c r="G106" s="227"/>
      <c r="H106" s="228" t="str">
        <f t="shared" si="2"/>
        <v/>
      </c>
      <c r="I106" s="227"/>
      <c r="J106" s="229" t="str">
        <f t="shared" si="3"/>
        <v/>
      </c>
      <c r="K106" s="209" t="s">
        <v>330</v>
      </c>
      <c r="L106" s="209"/>
    </row>
    <row r="107" spans="1:12" x14ac:dyDescent="0.4">
      <c r="A107" s="224" t="str">
        <f>IF(AND(ISTEXT(D107),'[2]Identif. projet &amp; instructions'!$B$7="non"),'[2]Identif. projet &amp; instructions'!$B$8,"")</f>
        <v/>
      </c>
      <c r="B107" s="225"/>
      <c r="C107" s="225"/>
      <c r="D107" s="225"/>
      <c r="E107" s="226"/>
      <c r="F107" s="225"/>
      <c r="G107" s="227"/>
      <c r="H107" s="228" t="str">
        <f t="shared" si="2"/>
        <v/>
      </c>
      <c r="I107" s="227"/>
      <c r="J107" s="229" t="str">
        <f t="shared" si="3"/>
        <v/>
      </c>
      <c r="K107" s="209" t="s">
        <v>330</v>
      </c>
      <c r="L107" s="209"/>
    </row>
    <row r="108" spans="1:12" x14ac:dyDescent="0.4">
      <c r="A108" s="224" t="str">
        <f>IF(AND(ISTEXT(D108),'[2]Identif. projet &amp; instructions'!$B$7="non"),'[2]Identif. projet &amp; instructions'!$B$8,"")</f>
        <v/>
      </c>
      <c r="B108" s="225"/>
      <c r="C108" s="225"/>
      <c r="D108" s="225"/>
      <c r="E108" s="226"/>
      <c r="F108" s="225"/>
      <c r="G108" s="227"/>
      <c r="H108" s="228" t="str">
        <f t="shared" si="2"/>
        <v/>
      </c>
      <c r="I108" s="227"/>
      <c r="J108" s="229" t="str">
        <f t="shared" si="3"/>
        <v/>
      </c>
      <c r="K108" s="209" t="s">
        <v>330</v>
      </c>
      <c r="L108" s="209"/>
    </row>
    <row r="109" spans="1:12" x14ac:dyDescent="0.4">
      <c r="A109" s="224" t="str">
        <f>IF(AND(ISTEXT(D109),'[2]Identif. projet &amp; instructions'!$B$7="non"),'[2]Identif. projet &amp; instructions'!$B$8,"")</f>
        <v/>
      </c>
      <c r="B109" s="225"/>
      <c r="C109" s="225"/>
      <c r="D109" s="225"/>
      <c r="E109" s="226"/>
      <c r="F109" s="225"/>
      <c r="G109" s="227"/>
      <c r="H109" s="228" t="str">
        <f t="shared" si="2"/>
        <v/>
      </c>
      <c r="I109" s="227"/>
      <c r="J109" s="229" t="str">
        <f t="shared" si="3"/>
        <v/>
      </c>
      <c r="K109" s="209" t="s">
        <v>330</v>
      </c>
      <c r="L109" s="209"/>
    </row>
    <row r="110" spans="1:12" x14ac:dyDescent="0.4">
      <c r="A110" s="224" t="str">
        <f>IF(AND(ISTEXT(D110),'[2]Identif. projet &amp; instructions'!$B$7="non"),'[2]Identif. projet &amp; instructions'!$B$8,"")</f>
        <v/>
      </c>
      <c r="B110" s="225"/>
      <c r="C110" s="225"/>
      <c r="D110" s="225"/>
      <c r="E110" s="226"/>
      <c r="F110" s="225"/>
      <c r="G110" s="227"/>
      <c r="H110" s="228" t="str">
        <f t="shared" si="2"/>
        <v/>
      </c>
      <c r="I110" s="227"/>
      <c r="J110" s="229" t="str">
        <f t="shared" si="3"/>
        <v/>
      </c>
      <c r="K110" s="209" t="s">
        <v>330</v>
      </c>
      <c r="L110" s="209"/>
    </row>
    <row r="111" spans="1:12" x14ac:dyDescent="0.4">
      <c r="A111" s="224" t="str">
        <f>IF(AND(ISTEXT(D111),'[2]Identif. projet &amp; instructions'!$B$7="non"),'[2]Identif. projet &amp; instructions'!$B$8,"")</f>
        <v/>
      </c>
      <c r="B111" s="225"/>
      <c r="C111" s="225"/>
      <c r="D111" s="225"/>
      <c r="E111" s="226"/>
      <c r="F111" s="225"/>
      <c r="G111" s="227"/>
      <c r="H111" s="228" t="str">
        <f t="shared" si="2"/>
        <v/>
      </c>
      <c r="I111" s="227"/>
      <c r="J111" s="229" t="str">
        <f t="shared" si="3"/>
        <v/>
      </c>
      <c r="K111" s="209" t="s">
        <v>330</v>
      </c>
      <c r="L111" s="209"/>
    </row>
    <row r="112" spans="1:12" x14ac:dyDescent="0.4">
      <c r="A112" s="224" t="str">
        <f>IF(AND(ISTEXT(D112),'[2]Identif. projet &amp; instructions'!$B$7="non"),'[2]Identif. projet &amp; instructions'!$B$8,"")</f>
        <v/>
      </c>
      <c r="B112" s="225"/>
      <c r="C112" s="225"/>
      <c r="D112" s="225"/>
      <c r="E112" s="226"/>
      <c r="F112" s="225"/>
      <c r="G112" s="227"/>
      <c r="H112" s="228" t="str">
        <f t="shared" si="2"/>
        <v/>
      </c>
      <c r="I112" s="227"/>
      <c r="J112" s="229" t="str">
        <f t="shared" si="3"/>
        <v/>
      </c>
      <c r="K112" s="209" t="s">
        <v>330</v>
      </c>
      <c r="L112" s="209"/>
    </row>
    <row r="113" spans="1:12" x14ac:dyDescent="0.4">
      <c r="A113" s="224" t="str">
        <f>IF(AND(ISTEXT(D113),'[2]Identif. projet &amp; instructions'!$B$7="non"),'[2]Identif. projet &amp; instructions'!$B$8,"")</f>
        <v/>
      </c>
      <c r="B113" s="225"/>
      <c r="C113" s="225"/>
      <c r="D113" s="225"/>
      <c r="E113" s="226"/>
      <c r="F113" s="225"/>
      <c r="G113" s="227"/>
      <c r="H113" s="228" t="str">
        <f t="shared" si="2"/>
        <v/>
      </c>
      <c r="I113" s="227"/>
      <c r="J113" s="229" t="str">
        <f t="shared" si="3"/>
        <v/>
      </c>
      <c r="K113" s="209" t="s">
        <v>330</v>
      </c>
      <c r="L113" s="209"/>
    </row>
    <row r="114" spans="1:12" x14ac:dyDescent="0.4">
      <c r="A114" s="224" t="str">
        <f>IF(AND(ISTEXT(D114),'[2]Identif. projet &amp; instructions'!$B$7="non"),'[2]Identif. projet &amp; instructions'!$B$8,"")</f>
        <v/>
      </c>
      <c r="B114" s="225"/>
      <c r="C114" s="225"/>
      <c r="D114" s="225"/>
      <c r="E114" s="226"/>
      <c r="F114" s="225"/>
      <c r="G114" s="227"/>
      <c r="H114" s="228" t="str">
        <f t="shared" si="2"/>
        <v/>
      </c>
      <c r="I114" s="227"/>
      <c r="J114" s="229" t="str">
        <f t="shared" si="3"/>
        <v/>
      </c>
      <c r="K114" s="209" t="s">
        <v>330</v>
      </c>
      <c r="L114" s="209"/>
    </row>
    <row r="115" spans="1:12" x14ac:dyDescent="0.4">
      <c r="A115" s="224" t="str">
        <f>IF(AND(ISTEXT(D115),'[2]Identif. projet &amp; instructions'!$B$7="non"),'[2]Identif. projet &amp; instructions'!$B$8,"")</f>
        <v/>
      </c>
      <c r="B115" s="225"/>
      <c r="C115" s="225"/>
      <c r="D115" s="225"/>
      <c r="E115" s="226"/>
      <c r="F115" s="225"/>
      <c r="G115" s="227"/>
      <c r="H115" s="228" t="str">
        <f t="shared" si="2"/>
        <v/>
      </c>
      <c r="I115" s="227"/>
      <c r="J115" s="229" t="str">
        <f t="shared" si="3"/>
        <v/>
      </c>
      <c r="K115" s="209" t="s">
        <v>330</v>
      </c>
      <c r="L115" s="209"/>
    </row>
    <row r="116" spans="1:12" x14ac:dyDescent="0.4">
      <c r="A116" s="224" t="str">
        <f>IF(AND(ISTEXT(D116),'[2]Identif. projet &amp; instructions'!$B$7="non"),'[2]Identif. projet &amp; instructions'!$B$8,"")</f>
        <v/>
      </c>
      <c r="B116" s="225"/>
      <c r="C116" s="225"/>
      <c r="D116" s="225"/>
      <c r="E116" s="226"/>
      <c r="F116" s="225"/>
      <c r="G116" s="227"/>
      <c r="H116" s="228" t="str">
        <f t="shared" si="2"/>
        <v/>
      </c>
      <c r="I116" s="227"/>
      <c r="J116" s="229" t="str">
        <f t="shared" si="3"/>
        <v/>
      </c>
      <c r="K116" s="209" t="s">
        <v>330</v>
      </c>
      <c r="L116" s="209"/>
    </row>
    <row r="117" spans="1:12" x14ac:dyDescent="0.4">
      <c r="A117" s="224" t="str">
        <f>IF(AND(ISTEXT(D117),'[2]Identif. projet &amp; instructions'!$B$7="non"),'[2]Identif. projet &amp; instructions'!$B$8,"")</f>
        <v/>
      </c>
      <c r="B117" s="225"/>
      <c r="C117" s="225"/>
      <c r="D117" s="225"/>
      <c r="E117" s="226"/>
      <c r="F117" s="225"/>
      <c r="G117" s="227"/>
      <c r="H117" s="228" t="str">
        <f t="shared" si="2"/>
        <v/>
      </c>
      <c r="I117" s="227"/>
      <c r="J117" s="229" t="str">
        <f t="shared" si="3"/>
        <v/>
      </c>
      <c r="K117" s="209" t="s">
        <v>330</v>
      </c>
      <c r="L117" s="209"/>
    </row>
    <row r="118" spans="1:12" x14ac:dyDescent="0.4">
      <c r="A118" s="224" t="str">
        <f>IF(AND(ISTEXT(D118),'[2]Identif. projet &amp; instructions'!$B$7="non"),'[2]Identif. projet &amp; instructions'!$B$8,"")</f>
        <v/>
      </c>
      <c r="B118" s="225"/>
      <c r="C118" s="225"/>
      <c r="D118" s="225"/>
      <c r="E118" s="226"/>
      <c r="F118" s="225"/>
      <c r="G118" s="227"/>
      <c r="H118" s="228" t="str">
        <f t="shared" si="2"/>
        <v/>
      </c>
      <c r="I118" s="227"/>
      <c r="J118" s="229" t="str">
        <f t="shared" si="3"/>
        <v/>
      </c>
      <c r="K118" s="209" t="s">
        <v>330</v>
      </c>
      <c r="L118" s="209"/>
    </row>
    <row r="119" spans="1:12" x14ac:dyDescent="0.4">
      <c r="A119" s="224" t="str">
        <f>IF(AND(ISTEXT(D119),'[2]Identif. projet &amp; instructions'!$B$7="non"),'[2]Identif. projet &amp; instructions'!$B$8,"")</f>
        <v/>
      </c>
      <c r="B119" s="225"/>
      <c r="C119" s="225"/>
      <c r="D119" s="225"/>
      <c r="E119" s="226"/>
      <c r="F119" s="225"/>
      <c r="G119" s="227"/>
      <c r="H119" s="228" t="str">
        <f t="shared" si="2"/>
        <v/>
      </c>
      <c r="I119" s="227"/>
      <c r="J119" s="229" t="str">
        <f t="shared" si="3"/>
        <v/>
      </c>
      <c r="K119" s="209" t="s">
        <v>330</v>
      </c>
      <c r="L119" s="209"/>
    </row>
    <row r="120" spans="1:12" x14ac:dyDescent="0.4">
      <c r="A120" s="224" t="str">
        <f>IF(AND(ISTEXT(D120),'[2]Identif. projet &amp; instructions'!$B$7="non"),'[2]Identif. projet &amp; instructions'!$B$8,"")</f>
        <v/>
      </c>
      <c r="B120" s="225"/>
      <c r="C120" s="225"/>
      <c r="D120" s="225"/>
      <c r="E120" s="226"/>
      <c r="F120" s="225"/>
      <c r="G120" s="227"/>
      <c r="H120" s="228" t="str">
        <f t="shared" si="2"/>
        <v/>
      </c>
      <c r="I120" s="227"/>
      <c r="J120" s="229" t="str">
        <f t="shared" si="3"/>
        <v/>
      </c>
      <c r="K120" s="209" t="s">
        <v>330</v>
      </c>
      <c r="L120" s="209"/>
    </row>
    <row r="121" spans="1:12" x14ac:dyDescent="0.4">
      <c r="A121" s="224" t="str">
        <f>IF(AND(ISTEXT(D121),'[2]Identif. projet &amp; instructions'!$B$7="non"),'[2]Identif. projet &amp; instructions'!$B$8,"")</f>
        <v/>
      </c>
      <c r="B121" s="225"/>
      <c r="C121" s="225"/>
      <c r="D121" s="225"/>
      <c r="E121" s="226"/>
      <c r="F121" s="225"/>
      <c r="G121" s="227"/>
      <c r="H121" s="228" t="str">
        <f t="shared" si="2"/>
        <v/>
      </c>
      <c r="I121" s="227"/>
      <c r="J121" s="229" t="str">
        <f t="shared" si="3"/>
        <v/>
      </c>
      <c r="K121" s="209" t="s">
        <v>330</v>
      </c>
      <c r="L121" s="209"/>
    </row>
    <row r="122" spans="1:12" x14ac:dyDescent="0.4">
      <c r="A122" s="224" t="str">
        <f>IF(AND(ISTEXT(D122),'[2]Identif. projet &amp; instructions'!$B$7="non"),'[2]Identif. projet &amp; instructions'!$B$8,"")</f>
        <v/>
      </c>
      <c r="B122" s="225"/>
      <c r="C122" s="225"/>
      <c r="D122" s="225"/>
      <c r="E122" s="226"/>
      <c r="F122" s="225"/>
      <c r="G122" s="227"/>
      <c r="H122" s="228" t="str">
        <f t="shared" si="2"/>
        <v/>
      </c>
      <c r="I122" s="227"/>
      <c r="J122" s="229" t="str">
        <f t="shared" si="3"/>
        <v/>
      </c>
      <c r="K122" s="209" t="s">
        <v>330</v>
      </c>
      <c r="L122" s="209"/>
    </row>
    <row r="123" spans="1:12" x14ac:dyDescent="0.4">
      <c r="A123" s="224" t="str">
        <f>IF(AND(ISTEXT(D123),'[2]Identif. projet &amp; instructions'!$B$7="non"),'[2]Identif. projet &amp; instructions'!$B$8,"")</f>
        <v/>
      </c>
      <c r="B123" s="225"/>
      <c r="C123" s="225"/>
      <c r="D123" s="225"/>
      <c r="E123" s="226"/>
      <c r="F123" s="225"/>
      <c r="G123" s="227"/>
      <c r="H123" s="228" t="str">
        <f t="shared" si="2"/>
        <v/>
      </c>
      <c r="I123" s="227"/>
      <c r="J123" s="229" t="str">
        <f t="shared" si="3"/>
        <v/>
      </c>
      <c r="K123" s="209" t="s">
        <v>330</v>
      </c>
      <c r="L123" s="209"/>
    </row>
    <row r="124" spans="1:12" x14ac:dyDescent="0.4">
      <c r="A124" s="224" t="str">
        <f>IF(AND(ISTEXT(D124),'[2]Identif. projet &amp; instructions'!$B$7="non"),'[2]Identif. projet &amp; instructions'!$B$8,"")</f>
        <v/>
      </c>
      <c r="B124" s="225"/>
      <c r="C124" s="225"/>
      <c r="D124" s="225"/>
      <c r="E124" s="226"/>
      <c r="F124" s="225"/>
      <c r="G124" s="227"/>
      <c r="H124" s="228" t="str">
        <f t="shared" si="2"/>
        <v/>
      </c>
      <c r="I124" s="227"/>
      <c r="J124" s="229" t="str">
        <f t="shared" si="3"/>
        <v/>
      </c>
      <c r="K124" s="209" t="s">
        <v>330</v>
      </c>
      <c r="L124" s="209"/>
    </row>
    <row r="125" spans="1:12" x14ac:dyDescent="0.4">
      <c r="A125" s="224" t="str">
        <f>IF(AND(ISTEXT(D125),'[2]Identif. projet &amp; instructions'!$B$7="non"),'[2]Identif. projet &amp; instructions'!$B$8,"")</f>
        <v/>
      </c>
      <c r="B125" s="225"/>
      <c r="C125" s="225"/>
      <c r="D125" s="225"/>
      <c r="E125" s="226"/>
      <c r="F125" s="225"/>
      <c r="G125" s="227"/>
      <c r="H125" s="228" t="str">
        <f t="shared" si="2"/>
        <v/>
      </c>
      <c r="I125" s="227"/>
      <c r="J125" s="229" t="str">
        <f t="shared" si="3"/>
        <v/>
      </c>
      <c r="K125" s="209" t="s">
        <v>330</v>
      </c>
      <c r="L125" s="209"/>
    </row>
    <row r="126" spans="1:12" x14ac:dyDescent="0.4">
      <c r="A126" s="224" t="str">
        <f>IF(AND(ISTEXT(D126),'[2]Identif. projet &amp; instructions'!$B$7="non"),'[2]Identif. projet &amp; instructions'!$B$8,"")</f>
        <v/>
      </c>
      <c r="B126" s="225"/>
      <c r="C126" s="225"/>
      <c r="D126" s="225"/>
      <c r="E126" s="226"/>
      <c r="F126" s="225"/>
      <c r="G126" s="227"/>
      <c r="H126" s="228" t="str">
        <f t="shared" si="2"/>
        <v/>
      </c>
      <c r="I126" s="227"/>
      <c r="J126" s="229" t="str">
        <f t="shared" si="3"/>
        <v/>
      </c>
      <c r="K126" s="209" t="s">
        <v>330</v>
      </c>
      <c r="L126" s="209"/>
    </row>
    <row r="127" spans="1:12" x14ac:dyDescent="0.4">
      <c r="A127" s="224" t="str">
        <f>IF(AND(ISTEXT(D127),'[2]Identif. projet &amp; instructions'!$B$7="non"),'[2]Identif. projet &amp; instructions'!$B$8,"")</f>
        <v/>
      </c>
      <c r="B127" s="225"/>
      <c r="C127" s="225"/>
      <c r="D127" s="225"/>
      <c r="E127" s="226"/>
      <c r="F127" s="225"/>
      <c r="G127" s="227"/>
      <c r="H127" s="228" t="str">
        <f t="shared" si="2"/>
        <v/>
      </c>
      <c r="I127" s="227"/>
      <c r="J127" s="229" t="str">
        <f t="shared" si="3"/>
        <v/>
      </c>
      <c r="K127" s="209" t="s">
        <v>330</v>
      </c>
      <c r="L127" s="209"/>
    </row>
    <row r="128" spans="1:12" x14ac:dyDescent="0.4">
      <c r="A128" s="224" t="str">
        <f>IF(AND(ISTEXT(D128),'[2]Identif. projet &amp; instructions'!$B$7="non"),'[2]Identif. projet &amp; instructions'!$B$8,"")</f>
        <v/>
      </c>
      <c r="B128" s="225"/>
      <c r="C128" s="225"/>
      <c r="D128" s="225"/>
      <c r="E128" s="226"/>
      <c r="F128" s="225"/>
      <c r="G128" s="227"/>
      <c r="H128" s="228" t="str">
        <f t="shared" si="2"/>
        <v/>
      </c>
      <c r="I128" s="227"/>
      <c r="J128" s="229" t="str">
        <f t="shared" si="3"/>
        <v/>
      </c>
      <c r="K128" s="209" t="s">
        <v>330</v>
      </c>
      <c r="L128" s="209"/>
    </row>
    <row r="129" spans="1:12" x14ac:dyDescent="0.4">
      <c r="A129" s="224" t="str">
        <f>IF(AND(ISTEXT(D129),'[2]Identif. projet &amp; instructions'!$B$7="non"),'[2]Identif. projet &amp; instructions'!$B$8,"")</f>
        <v/>
      </c>
      <c r="B129" s="225"/>
      <c r="C129" s="225"/>
      <c r="D129" s="225"/>
      <c r="E129" s="226"/>
      <c r="F129" s="225"/>
      <c r="G129" s="227"/>
      <c r="H129" s="228" t="str">
        <f t="shared" si="2"/>
        <v/>
      </c>
      <c r="I129" s="227"/>
      <c r="J129" s="229" t="str">
        <f t="shared" si="3"/>
        <v/>
      </c>
      <c r="K129" s="209" t="s">
        <v>330</v>
      </c>
      <c r="L129" s="209"/>
    </row>
    <row r="130" spans="1:12" x14ac:dyDescent="0.4">
      <c r="A130" s="224" t="str">
        <f>IF(AND(ISTEXT(D130),'[2]Identif. projet &amp; instructions'!$B$7="non"),'[2]Identif. projet &amp; instructions'!$B$8,"")</f>
        <v/>
      </c>
      <c r="B130" s="225"/>
      <c r="C130" s="225"/>
      <c r="D130" s="225"/>
      <c r="E130" s="226"/>
      <c r="F130" s="225"/>
      <c r="G130" s="227"/>
      <c r="H130" s="228" t="str">
        <f t="shared" si="2"/>
        <v/>
      </c>
      <c r="I130" s="227"/>
      <c r="J130" s="229" t="str">
        <f t="shared" si="3"/>
        <v/>
      </c>
      <c r="K130" s="209" t="s">
        <v>330</v>
      </c>
      <c r="L130" s="209"/>
    </row>
    <row r="131" spans="1:12" x14ac:dyDescent="0.4">
      <c r="A131" s="224" t="str">
        <f>IF(AND(ISTEXT(D131),'[2]Identif. projet &amp; instructions'!$B$7="non"),'[2]Identif. projet &amp; instructions'!$B$8,"")</f>
        <v/>
      </c>
      <c r="B131" s="225"/>
      <c r="C131" s="225"/>
      <c r="D131" s="225"/>
      <c r="E131" s="226"/>
      <c r="F131" s="225"/>
      <c r="G131" s="227"/>
      <c r="H131" s="228" t="str">
        <f t="shared" ref="H131:H194" si="4">IF(ISBLANK(F131),"",F131/G131)</f>
        <v/>
      </c>
      <c r="I131" s="227"/>
      <c r="J131" s="229" t="str">
        <f t="shared" ref="J131:J194" si="5">IF(ISBLANK(I131),"",H131*I131)</f>
        <v/>
      </c>
      <c r="K131" s="209" t="s">
        <v>330</v>
      </c>
      <c r="L131" s="209"/>
    </row>
    <row r="132" spans="1:12" x14ac:dyDescent="0.4">
      <c r="A132" s="224" t="str">
        <f>IF(AND(ISTEXT(D132),'[2]Identif. projet &amp; instructions'!$B$7="non"),'[2]Identif. projet &amp; instructions'!$B$8,"")</f>
        <v/>
      </c>
      <c r="B132" s="225"/>
      <c r="C132" s="225"/>
      <c r="D132" s="225"/>
      <c r="E132" s="226"/>
      <c r="F132" s="225"/>
      <c r="G132" s="227"/>
      <c r="H132" s="228" t="str">
        <f t="shared" si="4"/>
        <v/>
      </c>
      <c r="I132" s="227"/>
      <c r="J132" s="229" t="str">
        <f t="shared" si="5"/>
        <v/>
      </c>
      <c r="K132" s="209" t="s">
        <v>330</v>
      </c>
      <c r="L132" s="209"/>
    </row>
    <row r="133" spans="1:12" x14ac:dyDescent="0.4">
      <c r="A133" s="224" t="str">
        <f>IF(AND(ISTEXT(D133),'[2]Identif. projet &amp; instructions'!$B$7="non"),'[2]Identif. projet &amp; instructions'!$B$8,"")</f>
        <v/>
      </c>
      <c r="B133" s="225"/>
      <c r="C133" s="225"/>
      <c r="D133" s="225"/>
      <c r="E133" s="226"/>
      <c r="F133" s="225"/>
      <c r="G133" s="227"/>
      <c r="H133" s="228" t="str">
        <f t="shared" si="4"/>
        <v/>
      </c>
      <c r="I133" s="227"/>
      <c r="J133" s="229" t="str">
        <f t="shared" si="5"/>
        <v/>
      </c>
      <c r="K133" s="209" t="s">
        <v>330</v>
      </c>
      <c r="L133" s="209"/>
    </row>
    <row r="134" spans="1:12" x14ac:dyDescent="0.4">
      <c r="A134" s="224" t="str">
        <f>IF(AND(ISTEXT(D134),'[2]Identif. projet &amp; instructions'!$B$7="non"),'[2]Identif. projet &amp; instructions'!$B$8,"")</f>
        <v/>
      </c>
      <c r="B134" s="225"/>
      <c r="C134" s="225"/>
      <c r="D134" s="225"/>
      <c r="E134" s="226"/>
      <c r="F134" s="225"/>
      <c r="G134" s="227"/>
      <c r="H134" s="228" t="str">
        <f t="shared" si="4"/>
        <v/>
      </c>
      <c r="I134" s="227"/>
      <c r="J134" s="229" t="str">
        <f t="shared" si="5"/>
        <v/>
      </c>
      <c r="K134" s="209" t="s">
        <v>330</v>
      </c>
      <c r="L134" s="209"/>
    </row>
    <row r="135" spans="1:12" x14ac:dyDescent="0.4">
      <c r="A135" s="224" t="str">
        <f>IF(AND(ISTEXT(D135),'[2]Identif. projet &amp; instructions'!$B$7="non"),'[2]Identif. projet &amp; instructions'!$B$8,"")</f>
        <v/>
      </c>
      <c r="B135" s="225"/>
      <c r="C135" s="225"/>
      <c r="D135" s="225"/>
      <c r="E135" s="226"/>
      <c r="F135" s="225"/>
      <c r="G135" s="227"/>
      <c r="H135" s="228" t="str">
        <f t="shared" si="4"/>
        <v/>
      </c>
      <c r="I135" s="227"/>
      <c r="J135" s="229" t="str">
        <f t="shared" si="5"/>
        <v/>
      </c>
      <c r="K135" s="209" t="s">
        <v>330</v>
      </c>
      <c r="L135" s="209"/>
    </row>
    <row r="136" spans="1:12" x14ac:dyDescent="0.4">
      <c r="A136" s="224" t="str">
        <f>IF(AND(ISTEXT(D136),'[2]Identif. projet &amp; instructions'!$B$7="non"),'[2]Identif. projet &amp; instructions'!$B$8,"")</f>
        <v/>
      </c>
      <c r="B136" s="225"/>
      <c r="C136" s="225"/>
      <c r="D136" s="225"/>
      <c r="E136" s="226"/>
      <c r="F136" s="225"/>
      <c r="G136" s="227"/>
      <c r="H136" s="228" t="str">
        <f t="shared" si="4"/>
        <v/>
      </c>
      <c r="I136" s="227"/>
      <c r="J136" s="229" t="str">
        <f t="shared" si="5"/>
        <v/>
      </c>
      <c r="K136" s="209" t="s">
        <v>330</v>
      </c>
      <c r="L136" s="209"/>
    </row>
    <row r="137" spans="1:12" x14ac:dyDescent="0.4">
      <c r="A137" s="224" t="str">
        <f>IF(AND(ISTEXT(D137),'[2]Identif. projet &amp; instructions'!$B$7="non"),'[2]Identif. projet &amp; instructions'!$B$8,"")</f>
        <v/>
      </c>
      <c r="B137" s="225"/>
      <c r="C137" s="225"/>
      <c r="D137" s="225"/>
      <c r="E137" s="226"/>
      <c r="F137" s="225"/>
      <c r="G137" s="227"/>
      <c r="H137" s="228" t="str">
        <f t="shared" si="4"/>
        <v/>
      </c>
      <c r="I137" s="227"/>
      <c r="J137" s="229" t="str">
        <f t="shared" si="5"/>
        <v/>
      </c>
      <c r="K137" s="209" t="s">
        <v>330</v>
      </c>
      <c r="L137" s="209"/>
    </row>
    <row r="138" spans="1:12" x14ac:dyDescent="0.4">
      <c r="A138" s="224" t="str">
        <f>IF(AND(ISTEXT(D138),'[2]Identif. projet &amp; instructions'!$B$7="non"),'[2]Identif. projet &amp; instructions'!$B$8,"")</f>
        <v/>
      </c>
      <c r="B138" s="225"/>
      <c r="C138" s="225"/>
      <c r="D138" s="225"/>
      <c r="E138" s="226"/>
      <c r="F138" s="225"/>
      <c r="G138" s="227"/>
      <c r="H138" s="228" t="str">
        <f t="shared" si="4"/>
        <v/>
      </c>
      <c r="I138" s="227"/>
      <c r="J138" s="229" t="str">
        <f t="shared" si="5"/>
        <v/>
      </c>
      <c r="K138" s="209" t="s">
        <v>330</v>
      </c>
      <c r="L138" s="209"/>
    </row>
    <row r="139" spans="1:12" x14ac:dyDescent="0.4">
      <c r="A139" s="224" t="str">
        <f>IF(AND(ISTEXT(D139),'[2]Identif. projet &amp; instructions'!$B$7="non"),'[2]Identif. projet &amp; instructions'!$B$8,"")</f>
        <v/>
      </c>
      <c r="B139" s="225"/>
      <c r="C139" s="225"/>
      <c r="D139" s="225"/>
      <c r="E139" s="226"/>
      <c r="F139" s="225"/>
      <c r="G139" s="227"/>
      <c r="H139" s="228" t="str">
        <f t="shared" si="4"/>
        <v/>
      </c>
      <c r="I139" s="227"/>
      <c r="J139" s="229" t="str">
        <f t="shared" si="5"/>
        <v/>
      </c>
      <c r="K139" s="209" t="s">
        <v>330</v>
      </c>
      <c r="L139" s="209"/>
    </row>
    <row r="140" spans="1:12" x14ac:dyDescent="0.4">
      <c r="A140" s="224" t="str">
        <f>IF(AND(ISTEXT(D140),'[2]Identif. projet &amp; instructions'!$B$7="non"),'[2]Identif. projet &amp; instructions'!$B$8,"")</f>
        <v/>
      </c>
      <c r="B140" s="225"/>
      <c r="C140" s="225"/>
      <c r="D140" s="225"/>
      <c r="E140" s="226"/>
      <c r="F140" s="225"/>
      <c r="G140" s="227"/>
      <c r="H140" s="228" t="str">
        <f t="shared" si="4"/>
        <v/>
      </c>
      <c r="I140" s="227"/>
      <c r="J140" s="229" t="str">
        <f t="shared" si="5"/>
        <v/>
      </c>
      <c r="K140" s="209" t="s">
        <v>330</v>
      </c>
      <c r="L140" s="209"/>
    </row>
    <row r="141" spans="1:12" x14ac:dyDescent="0.4">
      <c r="A141" s="224" t="str">
        <f>IF(AND(ISTEXT(D141),'[2]Identif. projet &amp; instructions'!$B$7="non"),'[2]Identif. projet &amp; instructions'!$B$8,"")</f>
        <v/>
      </c>
      <c r="B141" s="225"/>
      <c r="C141" s="225"/>
      <c r="D141" s="225"/>
      <c r="E141" s="226"/>
      <c r="F141" s="225"/>
      <c r="G141" s="227"/>
      <c r="H141" s="228" t="str">
        <f t="shared" si="4"/>
        <v/>
      </c>
      <c r="I141" s="227"/>
      <c r="J141" s="229" t="str">
        <f t="shared" si="5"/>
        <v/>
      </c>
      <c r="K141" s="209" t="s">
        <v>330</v>
      </c>
      <c r="L141" s="209"/>
    </row>
    <row r="142" spans="1:12" x14ac:dyDescent="0.4">
      <c r="A142" s="224" t="str">
        <f>IF(AND(ISTEXT(D142),'[2]Identif. projet &amp; instructions'!$B$7="non"),'[2]Identif. projet &amp; instructions'!$B$8,"")</f>
        <v/>
      </c>
      <c r="B142" s="225"/>
      <c r="C142" s="225"/>
      <c r="D142" s="225"/>
      <c r="E142" s="226"/>
      <c r="F142" s="225"/>
      <c r="G142" s="227"/>
      <c r="H142" s="228" t="str">
        <f t="shared" si="4"/>
        <v/>
      </c>
      <c r="I142" s="227"/>
      <c r="J142" s="229" t="str">
        <f t="shared" si="5"/>
        <v/>
      </c>
      <c r="K142" s="209" t="s">
        <v>330</v>
      </c>
      <c r="L142" s="209"/>
    </row>
    <row r="143" spans="1:12" x14ac:dyDescent="0.4">
      <c r="A143" s="224" t="str">
        <f>IF(AND(ISTEXT(D143),'[2]Identif. projet &amp; instructions'!$B$7="non"),'[2]Identif. projet &amp; instructions'!$B$8,"")</f>
        <v/>
      </c>
      <c r="B143" s="225"/>
      <c r="C143" s="225"/>
      <c r="D143" s="225"/>
      <c r="E143" s="226"/>
      <c r="F143" s="225"/>
      <c r="G143" s="227"/>
      <c r="H143" s="228" t="str">
        <f t="shared" si="4"/>
        <v/>
      </c>
      <c r="I143" s="227"/>
      <c r="J143" s="229" t="str">
        <f t="shared" si="5"/>
        <v/>
      </c>
      <c r="K143" s="209" t="s">
        <v>330</v>
      </c>
      <c r="L143" s="209"/>
    </row>
    <row r="144" spans="1:12" x14ac:dyDescent="0.4">
      <c r="A144" s="224" t="str">
        <f>IF(AND(ISTEXT(D144),'[2]Identif. projet &amp; instructions'!$B$7="non"),'[2]Identif. projet &amp; instructions'!$B$8,"")</f>
        <v/>
      </c>
      <c r="B144" s="225"/>
      <c r="C144" s="225"/>
      <c r="D144" s="225"/>
      <c r="E144" s="226"/>
      <c r="F144" s="225"/>
      <c r="G144" s="227"/>
      <c r="H144" s="228" t="str">
        <f t="shared" si="4"/>
        <v/>
      </c>
      <c r="I144" s="227"/>
      <c r="J144" s="229" t="str">
        <f t="shared" si="5"/>
        <v/>
      </c>
      <c r="K144" s="209" t="s">
        <v>330</v>
      </c>
      <c r="L144" s="209"/>
    </row>
    <row r="145" spans="1:12" x14ac:dyDescent="0.4">
      <c r="A145" s="224" t="str">
        <f>IF(AND(ISTEXT(D145),'[2]Identif. projet &amp; instructions'!$B$7="non"),'[2]Identif. projet &amp; instructions'!$B$8,"")</f>
        <v/>
      </c>
      <c r="B145" s="225"/>
      <c r="C145" s="225"/>
      <c r="D145" s="225"/>
      <c r="E145" s="226"/>
      <c r="F145" s="225"/>
      <c r="G145" s="227"/>
      <c r="H145" s="228" t="str">
        <f t="shared" si="4"/>
        <v/>
      </c>
      <c r="I145" s="227"/>
      <c r="J145" s="229" t="str">
        <f t="shared" si="5"/>
        <v/>
      </c>
      <c r="K145" s="209" t="s">
        <v>330</v>
      </c>
      <c r="L145" s="209"/>
    </row>
    <row r="146" spans="1:12" x14ac:dyDescent="0.4">
      <c r="A146" s="224" t="str">
        <f>IF(AND(ISTEXT(D146),'[2]Identif. projet &amp; instructions'!$B$7="non"),'[2]Identif. projet &amp; instructions'!$B$8,"")</f>
        <v/>
      </c>
      <c r="B146" s="225"/>
      <c r="C146" s="225"/>
      <c r="D146" s="225"/>
      <c r="E146" s="226"/>
      <c r="F146" s="225"/>
      <c r="G146" s="227"/>
      <c r="H146" s="228" t="str">
        <f t="shared" si="4"/>
        <v/>
      </c>
      <c r="I146" s="227"/>
      <c r="J146" s="229" t="str">
        <f t="shared" si="5"/>
        <v/>
      </c>
      <c r="K146" s="209" t="s">
        <v>330</v>
      </c>
      <c r="L146" s="209"/>
    </row>
    <row r="147" spans="1:12" x14ac:dyDescent="0.4">
      <c r="A147" s="224" t="str">
        <f>IF(AND(ISTEXT(D147),'[2]Identif. projet &amp; instructions'!$B$7="non"),'[2]Identif. projet &amp; instructions'!$B$8,"")</f>
        <v/>
      </c>
      <c r="B147" s="225"/>
      <c r="C147" s="225"/>
      <c r="D147" s="225"/>
      <c r="E147" s="226"/>
      <c r="F147" s="225"/>
      <c r="G147" s="227"/>
      <c r="H147" s="228" t="str">
        <f t="shared" si="4"/>
        <v/>
      </c>
      <c r="I147" s="227"/>
      <c r="J147" s="229" t="str">
        <f t="shared" si="5"/>
        <v/>
      </c>
      <c r="K147" s="209" t="s">
        <v>330</v>
      </c>
      <c r="L147" s="209"/>
    </row>
    <row r="148" spans="1:12" x14ac:dyDescent="0.4">
      <c r="A148" s="224" t="str">
        <f>IF(AND(ISTEXT(D148),'[2]Identif. projet &amp; instructions'!$B$7="non"),'[2]Identif. projet &amp; instructions'!$B$8,"")</f>
        <v/>
      </c>
      <c r="B148" s="225"/>
      <c r="C148" s="225"/>
      <c r="D148" s="225"/>
      <c r="E148" s="226"/>
      <c r="F148" s="225"/>
      <c r="G148" s="227"/>
      <c r="H148" s="228" t="str">
        <f t="shared" si="4"/>
        <v/>
      </c>
      <c r="I148" s="227"/>
      <c r="J148" s="229" t="str">
        <f t="shared" si="5"/>
        <v/>
      </c>
      <c r="K148" s="209" t="s">
        <v>330</v>
      </c>
      <c r="L148" s="209"/>
    </row>
    <row r="149" spans="1:12" x14ac:dyDescent="0.4">
      <c r="A149" s="224" t="str">
        <f>IF(AND(ISTEXT(D149),'[2]Identif. projet &amp; instructions'!$B$7="non"),'[2]Identif. projet &amp; instructions'!$B$8,"")</f>
        <v/>
      </c>
      <c r="B149" s="225"/>
      <c r="C149" s="225"/>
      <c r="D149" s="225"/>
      <c r="E149" s="226"/>
      <c r="F149" s="225"/>
      <c r="G149" s="227"/>
      <c r="H149" s="228" t="str">
        <f t="shared" si="4"/>
        <v/>
      </c>
      <c r="I149" s="227"/>
      <c r="J149" s="229" t="str">
        <f t="shared" si="5"/>
        <v/>
      </c>
      <c r="K149" s="209" t="s">
        <v>330</v>
      </c>
      <c r="L149" s="209"/>
    </row>
    <row r="150" spans="1:12" x14ac:dyDescent="0.4">
      <c r="A150" s="224" t="str">
        <f>IF(AND(ISTEXT(D150),'[2]Identif. projet &amp; instructions'!$B$7="non"),'[2]Identif. projet &amp; instructions'!$B$8,"")</f>
        <v/>
      </c>
      <c r="B150" s="225"/>
      <c r="C150" s="225"/>
      <c r="D150" s="225"/>
      <c r="E150" s="226"/>
      <c r="F150" s="225"/>
      <c r="G150" s="227"/>
      <c r="H150" s="228" t="str">
        <f t="shared" si="4"/>
        <v/>
      </c>
      <c r="I150" s="227"/>
      <c r="J150" s="229" t="str">
        <f t="shared" si="5"/>
        <v/>
      </c>
      <c r="K150" s="209" t="s">
        <v>330</v>
      </c>
      <c r="L150" s="209"/>
    </row>
    <row r="151" spans="1:12" x14ac:dyDescent="0.4">
      <c r="A151" s="224" t="str">
        <f>IF(AND(ISTEXT(D151),'[2]Identif. projet &amp; instructions'!$B$7="non"),'[2]Identif. projet &amp; instructions'!$B$8,"")</f>
        <v/>
      </c>
      <c r="B151" s="225"/>
      <c r="C151" s="225"/>
      <c r="D151" s="225"/>
      <c r="E151" s="226"/>
      <c r="F151" s="225"/>
      <c r="G151" s="227"/>
      <c r="H151" s="228" t="str">
        <f t="shared" si="4"/>
        <v/>
      </c>
      <c r="I151" s="227"/>
      <c r="J151" s="229" t="str">
        <f t="shared" si="5"/>
        <v/>
      </c>
      <c r="K151" s="209" t="s">
        <v>330</v>
      </c>
      <c r="L151" s="209"/>
    </row>
    <row r="152" spans="1:12" x14ac:dyDescent="0.4">
      <c r="A152" s="224" t="str">
        <f>IF(AND(ISTEXT(D152),'[2]Identif. projet &amp; instructions'!$B$7="non"),'[2]Identif. projet &amp; instructions'!$B$8,"")</f>
        <v/>
      </c>
      <c r="B152" s="225"/>
      <c r="C152" s="225"/>
      <c r="D152" s="225"/>
      <c r="E152" s="226"/>
      <c r="F152" s="225"/>
      <c r="G152" s="227"/>
      <c r="H152" s="228" t="str">
        <f t="shared" si="4"/>
        <v/>
      </c>
      <c r="I152" s="227"/>
      <c r="J152" s="229" t="str">
        <f t="shared" si="5"/>
        <v/>
      </c>
      <c r="K152" s="209" t="s">
        <v>330</v>
      </c>
      <c r="L152" s="209"/>
    </row>
    <row r="153" spans="1:12" x14ac:dyDescent="0.4">
      <c r="A153" s="224" t="str">
        <f>IF(AND(ISTEXT(D153),'[2]Identif. projet &amp; instructions'!$B$7="non"),'[2]Identif. projet &amp; instructions'!$B$8,"")</f>
        <v/>
      </c>
      <c r="B153" s="225"/>
      <c r="C153" s="225"/>
      <c r="D153" s="225"/>
      <c r="E153" s="226"/>
      <c r="F153" s="225"/>
      <c r="G153" s="227"/>
      <c r="H153" s="228" t="str">
        <f t="shared" si="4"/>
        <v/>
      </c>
      <c r="I153" s="227"/>
      <c r="J153" s="229" t="str">
        <f t="shared" si="5"/>
        <v/>
      </c>
      <c r="K153" s="209" t="s">
        <v>330</v>
      </c>
      <c r="L153" s="209"/>
    </row>
    <row r="154" spans="1:12" x14ac:dyDescent="0.4">
      <c r="A154" s="224" t="str">
        <f>IF(AND(ISTEXT(D154),'[2]Identif. projet &amp; instructions'!$B$7="non"),'[2]Identif. projet &amp; instructions'!$B$8,"")</f>
        <v/>
      </c>
      <c r="B154" s="225"/>
      <c r="C154" s="225"/>
      <c r="D154" s="225"/>
      <c r="E154" s="226"/>
      <c r="F154" s="225"/>
      <c r="G154" s="227"/>
      <c r="H154" s="228" t="str">
        <f t="shared" si="4"/>
        <v/>
      </c>
      <c r="I154" s="227"/>
      <c r="J154" s="229" t="str">
        <f t="shared" si="5"/>
        <v/>
      </c>
      <c r="K154" s="209" t="s">
        <v>330</v>
      </c>
      <c r="L154" s="209"/>
    </row>
    <row r="155" spans="1:12" x14ac:dyDescent="0.4">
      <c r="A155" s="224" t="str">
        <f>IF(AND(ISTEXT(D155),'[2]Identif. projet &amp; instructions'!$B$7="non"),'[2]Identif. projet &amp; instructions'!$B$8,"")</f>
        <v/>
      </c>
      <c r="B155" s="225"/>
      <c r="C155" s="225"/>
      <c r="D155" s="225"/>
      <c r="E155" s="226"/>
      <c r="F155" s="225"/>
      <c r="G155" s="227"/>
      <c r="H155" s="228" t="str">
        <f t="shared" si="4"/>
        <v/>
      </c>
      <c r="I155" s="227"/>
      <c r="J155" s="229" t="str">
        <f t="shared" si="5"/>
        <v/>
      </c>
      <c r="K155" s="209" t="s">
        <v>330</v>
      </c>
      <c r="L155" s="209"/>
    </row>
    <row r="156" spans="1:12" x14ac:dyDescent="0.4">
      <c r="A156" s="224" t="str">
        <f>IF(AND(ISTEXT(D156),'[2]Identif. projet &amp; instructions'!$B$7="non"),'[2]Identif. projet &amp; instructions'!$B$8,"")</f>
        <v/>
      </c>
      <c r="B156" s="225"/>
      <c r="C156" s="225"/>
      <c r="D156" s="225"/>
      <c r="E156" s="226"/>
      <c r="F156" s="225"/>
      <c r="G156" s="227"/>
      <c r="H156" s="228" t="str">
        <f t="shared" si="4"/>
        <v/>
      </c>
      <c r="I156" s="227"/>
      <c r="J156" s="229" t="str">
        <f t="shared" si="5"/>
        <v/>
      </c>
      <c r="K156" s="209" t="s">
        <v>330</v>
      </c>
      <c r="L156" s="209"/>
    </row>
    <row r="157" spans="1:12" x14ac:dyDescent="0.4">
      <c r="A157" s="224" t="str">
        <f>IF(AND(ISTEXT(D157),'[2]Identif. projet &amp; instructions'!$B$7="non"),'[2]Identif. projet &amp; instructions'!$B$8,"")</f>
        <v/>
      </c>
      <c r="B157" s="225"/>
      <c r="C157" s="225"/>
      <c r="D157" s="225"/>
      <c r="E157" s="226"/>
      <c r="F157" s="225"/>
      <c r="G157" s="227"/>
      <c r="H157" s="228" t="str">
        <f t="shared" si="4"/>
        <v/>
      </c>
      <c r="I157" s="227"/>
      <c r="J157" s="229" t="str">
        <f t="shared" si="5"/>
        <v/>
      </c>
      <c r="K157" s="209" t="s">
        <v>330</v>
      </c>
      <c r="L157" s="209"/>
    </row>
    <row r="158" spans="1:12" x14ac:dyDescent="0.4">
      <c r="A158" s="224" t="str">
        <f>IF(AND(ISTEXT(D158),'[2]Identif. projet &amp; instructions'!$B$7="non"),'[2]Identif. projet &amp; instructions'!$B$8,"")</f>
        <v/>
      </c>
      <c r="B158" s="225"/>
      <c r="C158" s="225"/>
      <c r="D158" s="225"/>
      <c r="E158" s="226"/>
      <c r="F158" s="225"/>
      <c r="G158" s="227"/>
      <c r="H158" s="228" t="str">
        <f t="shared" si="4"/>
        <v/>
      </c>
      <c r="I158" s="227"/>
      <c r="J158" s="229" t="str">
        <f t="shared" si="5"/>
        <v/>
      </c>
      <c r="K158" s="209" t="s">
        <v>330</v>
      </c>
      <c r="L158" s="209"/>
    </row>
    <row r="159" spans="1:12" x14ac:dyDescent="0.4">
      <c r="A159" s="224" t="str">
        <f>IF(AND(ISTEXT(D159),'[2]Identif. projet &amp; instructions'!$B$7="non"),'[2]Identif. projet &amp; instructions'!$B$8,"")</f>
        <v/>
      </c>
      <c r="B159" s="225"/>
      <c r="C159" s="225"/>
      <c r="D159" s="225"/>
      <c r="E159" s="226"/>
      <c r="F159" s="225"/>
      <c r="G159" s="227"/>
      <c r="H159" s="228" t="str">
        <f t="shared" si="4"/>
        <v/>
      </c>
      <c r="I159" s="227"/>
      <c r="J159" s="229" t="str">
        <f t="shared" si="5"/>
        <v/>
      </c>
      <c r="K159" s="209" t="s">
        <v>330</v>
      </c>
      <c r="L159" s="209"/>
    </row>
    <row r="160" spans="1:12" x14ac:dyDescent="0.4">
      <c r="A160" s="224" t="str">
        <f>IF(AND(ISTEXT(D160),'[2]Identif. projet &amp; instructions'!$B$7="non"),'[2]Identif. projet &amp; instructions'!$B$8,"")</f>
        <v/>
      </c>
      <c r="B160" s="225"/>
      <c r="C160" s="225"/>
      <c r="D160" s="225"/>
      <c r="E160" s="226"/>
      <c r="F160" s="225"/>
      <c r="G160" s="227"/>
      <c r="H160" s="228" t="str">
        <f t="shared" si="4"/>
        <v/>
      </c>
      <c r="I160" s="227"/>
      <c r="J160" s="229" t="str">
        <f t="shared" si="5"/>
        <v/>
      </c>
      <c r="K160" s="209" t="s">
        <v>330</v>
      </c>
      <c r="L160" s="209"/>
    </row>
    <row r="161" spans="1:12" x14ac:dyDescent="0.4">
      <c r="A161" s="224" t="str">
        <f>IF(AND(ISTEXT(D161),'[2]Identif. projet &amp; instructions'!$B$7="non"),'[2]Identif. projet &amp; instructions'!$B$8,"")</f>
        <v/>
      </c>
      <c r="B161" s="225"/>
      <c r="C161" s="225"/>
      <c r="D161" s="225"/>
      <c r="E161" s="226"/>
      <c r="F161" s="225"/>
      <c r="G161" s="227"/>
      <c r="H161" s="228" t="str">
        <f t="shared" si="4"/>
        <v/>
      </c>
      <c r="I161" s="227"/>
      <c r="J161" s="229" t="str">
        <f t="shared" si="5"/>
        <v/>
      </c>
      <c r="K161" s="209" t="s">
        <v>330</v>
      </c>
      <c r="L161" s="209"/>
    </row>
    <row r="162" spans="1:12" x14ac:dyDescent="0.4">
      <c r="A162" s="224" t="str">
        <f>IF(AND(ISTEXT(D162),'[2]Identif. projet &amp; instructions'!$B$7="non"),'[2]Identif. projet &amp; instructions'!$B$8,"")</f>
        <v/>
      </c>
      <c r="B162" s="225"/>
      <c r="C162" s="225"/>
      <c r="D162" s="225"/>
      <c r="E162" s="226"/>
      <c r="F162" s="225"/>
      <c r="G162" s="227"/>
      <c r="H162" s="228" t="str">
        <f t="shared" si="4"/>
        <v/>
      </c>
      <c r="I162" s="227"/>
      <c r="J162" s="229" t="str">
        <f t="shared" si="5"/>
        <v/>
      </c>
      <c r="K162" s="209" t="s">
        <v>330</v>
      </c>
      <c r="L162" s="209"/>
    </row>
    <row r="163" spans="1:12" x14ac:dyDescent="0.4">
      <c r="A163" s="224" t="str">
        <f>IF(AND(ISTEXT(D163),'[2]Identif. projet &amp; instructions'!$B$7="non"),'[2]Identif. projet &amp; instructions'!$B$8,"")</f>
        <v/>
      </c>
      <c r="B163" s="225"/>
      <c r="C163" s="225"/>
      <c r="D163" s="225"/>
      <c r="E163" s="226"/>
      <c r="F163" s="225"/>
      <c r="G163" s="227"/>
      <c r="H163" s="228" t="str">
        <f t="shared" si="4"/>
        <v/>
      </c>
      <c r="I163" s="227"/>
      <c r="J163" s="229" t="str">
        <f t="shared" si="5"/>
        <v/>
      </c>
      <c r="K163" s="209" t="s">
        <v>330</v>
      </c>
      <c r="L163" s="209"/>
    </row>
    <row r="164" spans="1:12" x14ac:dyDescent="0.4">
      <c r="A164" s="224" t="str">
        <f>IF(AND(ISTEXT(D164),'[2]Identif. projet &amp; instructions'!$B$7="non"),'[2]Identif. projet &amp; instructions'!$B$8,"")</f>
        <v/>
      </c>
      <c r="B164" s="225"/>
      <c r="C164" s="225"/>
      <c r="D164" s="225"/>
      <c r="E164" s="226"/>
      <c r="F164" s="225"/>
      <c r="G164" s="227"/>
      <c r="H164" s="228" t="str">
        <f t="shared" si="4"/>
        <v/>
      </c>
      <c r="I164" s="227"/>
      <c r="J164" s="229" t="str">
        <f t="shared" si="5"/>
        <v/>
      </c>
      <c r="K164" s="209" t="s">
        <v>330</v>
      </c>
      <c r="L164" s="209"/>
    </row>
    <row r="165" spans="1:12" x14ac:dyDescent="0.4">
      <c r="A165" s="224" t="str">
        <f>IF(AND(ISTEXT(D165),'[2]Identif. projet &amp; instructions'!$B$7="non"),'[2]Identif. projet &amp; instructions'!$B$8,"")</f>
        <v/>
      </c>
      <c r="B165" s="225"/>
      <c r="C165" s="225"/>
      <c r="D165" s="225"/>
      <c r="E165" s="226"/>
      <c r="F165" s="225"/>
      <c r="G165" s="227"/>
      <c r="H165" s="228" t="str">
        <f t="shared" si="4"/>
        <v/>
      </c>
      <c r="I165" s="227"/>
      <c r="J165" s="229" t="str">
        <f t="shared" si="5"/>
        <v/>
      </c>
      <c r="K165" s="209" t="s">
        <v>330</v>
      </c>
      <c r="L165" s="209"/>
    </row>
    <row r="166" spans="1:12" x14ac:dyDescent="0.4">
      <c r="A166" s="224" t="str">
        <f>IF(AND(ISTEXT(D166),'[2]Identif. projet &amp; instructions'!$B$7="non"),'[2]Identif. projet &amp; instructions'!$B$8,"")</f>
        <v/>
      </c>
      <c r="B166" s="225"/>
      <c r="C166" s="225"/>
      <c r="D166" s="225"/>
      <c r="E166" s="226"/>
      <c r="F166" s="225"/>
      <c r="G166" s="227"/>
      <c r="H166" s="228" t="str">
        <f t="shared" si="4"/>
        <v/>
      </c>
      <c r="I166" s="227"/>
      <c r="J166" s="229" t="str">
        <f t="shared" si="5"/>
        <v/>
      </c>
      <c r="K166" s="209" t="s">
        <v>330</v>
      </c>
      <c r="L166" s="209"/>
    </row>
    <row r="167" spans="1:12" x14ac:dyDescent="0.4">
      <c r="A167" s="224" t="str">
        <f>IF(AND(ISTEXT(D167),'[2]Identif. projet &amp; instructions'!$B$7="non"),'[2]Identif. projet &amp; instructions'!$B$8,"")</f>
        <v/>
      </c>
      <c r="B167" s="225"/>
      <c r="C167" s="225"/>
      <c r="D167" s="225"/>
      <c r="E167" s="226"/>
      <c r="F167" s="225"/>
      <c r="G167" s="227"/>
      <c r="H167" s="228" t="str">
        <f t="shared" si="4"/>
        <v/>
      </c>
      <c r="I167" s="227"/>
      <c r="J167" s="229" t="str">
        <f t="shared" si="5"/>
        <v/>
      </c>
      <c r="K167" s="209" t="s">
        <v>330</v>
      </c>
      <c r="L167" s="209"/>
    </row>
    <row r="168" spans="1:12" x14ac:dyDescent="0.4">
      <c r="A168" s="224" t="str">
        <f>IF(AND(ISTEXT(D168),'[2]Identif. projet &amp; instructions'!$B$7="non"),'[2]Identif. projet &amp; instructions'!$B$8,"")</f>
        <v/>
      </c>
      <c r="B168" s="225"/>
      <c r="C168" s="225"/>
      <c r="D168" s="225"/>
      <c r="E168" s="226"/>
      <c r="F168" s="225"/>
      <c r="G168" s="227"/>
      <c r="H168" s="228" t="str">
        <f t="shared" si="4"/>
        <v/>
      </c>
      <c r="I168" s="227"/>
      <c r="J168" s="229" t="str">
        <f t="shared" si="5"/>
        <v/>
      </c>
      <c r="K168" s="209" t="s">
        <v>330</v>
      </c>
      <c r="L168" s="209"/>
    </row>
    <row r="169" spans="1:12" x14ac:dyDescent="0.4">
      <c r="A169" s="224" t="str">
        <f>IF(AND(ISTEXT(D169),'[2]Identif. projet &amp; instructions'!$B$7="non"),'[2]Identif. projet &amp; instructions'!$B$8,"")</f>
        <v/>
      </c>
      <c r="B169" s="225"/>
      <c r="C169" s="225"/>
      <c r="D169" s="225"/>
      <c r="E169" s="226"/>
      <c r="F169" s="225"/>
      <c r="G169" s="227"/>
      <c r="H169" s="228" t="str">
        <f t="shared" si="4"/>
        <v/>
      </c>
      <c r="I169" s="227"/>
      <c r="J169" s="229" t="str">
        <f t="shared" si="5"/>
        <v/>
      </c>
      <c r="K169" s="209" t="s">
        <v>330</v>
      </c>
      <c r="L169" s="209"/>
    </row>
    <row r="170" spans="1:12" x14ac:dyDescent="0.4">
      <c r="A170" s="224" t="str">
        <f>IF(AND(ISTEXT(D170),'[2]Identif. projet &amp; instructions'!$B$7="non"),'[2]Identif. projet &amp; instructions'!$B$8,"")</f>
        <v/>
      </c>
      <c r="B170" s="225"/>
      <c r="C170" s="225"/>
      <c r="D170" s="225"/>
      <c r="E170" s="226"/>
      <c r="F170" s="225"/>
      <c r="G170" s="227"/>
      <c r="H170" s="228" t="str">
        <f t="shared" si="4"/>
        <v/>
      </c>
      <c r="I170" s="227"/>
      <c r="J170" s="229" t="str">
        <f t="shared" si="5"/>
        <v/>
      </c>
      <c r="K170" s="209" t="s">
        <v>330</v>
      </c>
      <c r="L170" s="209"/>
    </row>
    <row r="171" spans="1:12" x14ac:dyDescent="0.4">
      <c r="A171" s="224" t="str">
        <f>IF(AND(ISTEXT(D171),'[2]Identif. projet &amp; instructions'!$B$7="non"),'[2]Identif. projet &amp; instructions'!$B$8,"")</f>
        <v/>
      </c>
      <c r="B171" s="225"/>
      <c r="C171" s="225"/>
      <c r="D171" s="225"/>
      <c r="E171" s="226"/>
      <c r="F171" s="225"/>
      <c r="G171" s="227"/>
      <c r="H171" s="228" t="str">
        <f t="shared" si="4"/>
        <v/>
      </c>
      <c r="I171" s="227"/>
      <c r="J171" s="229" t="str">
        <f t="shared" si="5"/>
        <v/>
      </c>
      <c r="K171" s="209" t="s">
        <v>330</v>
      </c>
      <c r="L171" s="209"/>
    </row>
    <row r="172" spans="1:12" x14ac:dyDescent="0.4">
      <c r="A172" s="224" t="str">
        <f>IF(AND(ISTEXT(D172),'[2]Identif. projet &amp; instructions'!$B$7="non"),'[2]Identif. projet &amp; instructions'!$B$8,"")</f>
        <v/>
      </c>
      <c r="B172" s="225"/>
      <c r="C172" s="225"/>
      <c r="D172" s="225"/>
      <c r="E172" s="226"/>
      <c r="F172" s="225"/>
      <c r="G172" s="227"/>
      <c r="H172" s="228" t="str">
        <f t="shared" si="4"/>
        <v/>
      </c>
      <c r="I172" s="227"/>
      <c r="J172" s="229" t="str">
        <f t="shared" si="5"/>
        <v/>
      </c>
      <c r="K172" s="209" t="s">
        <v>330</v>
      </c>
      <c r="L172" s="209"/>
    </row>
    <row r="173" spans="1:12" x14ac:dyDescent="0.4">
      <c r="A173" s="224" t="str">
        <f>IF(AND(ISTEXT(D173),'[2]Identif. projet &amp; instructions'!$B$7="non"),'[2]Identif. projet &amp; instructions'!$B$8,"")</f>
        <v/>
      </c>
      <c r="B173" s="225"/>
      <c r="C173" s="225"/>
      <c r="D173" s="225"/>
      <c r="E173" s="226"/>
      <c r="F173" s="225"/>
      <c r="G173" s="227"/>
      <c r="H173" s="228" t="str">
        <f t="shared" si="4"/>
        <v/>
      </c>
      <c r="I173" s="227"/>
      <c r="J173" s="229" t="str">
        <f t="shared" si="5"/>
        <v/>
      </c>
      <c r="K173" s="209" t="s">
        <v>330</v>
      </c>
      <c r="L173" s="209"/>
    </row>
    <row r="174" spans="1:12" x14ac:dyDescent="0.4">
      <c r="A174" s="224" t="str">
        <f>IF(AND(ISTEXT(D174),'[2]Identif. projet &amp; instructions'!$B$7="non"),'[2]Identif. projet &amp; instructions'!$B$8,"")</f>
        <v/>
      </c>
      <c r="B174" s="225"/>
      <c r="C174" s="225"/>
      <c r="D174" s="225"/>
      <c r="E174" s="226"/>
      <c r="F174" s="225"/>
      <c r="G174" s="227"/>
      <c r="H174" s="228" t="str">
        <f t="shared" si="4"/>
        <v/>
      </c>
      <c r="I174" s="227"/>
      <c r="J174" s="229" t="str">
        <f t="shared" si="5"/>
        <v/>
      </c>
      <c r="K174" s="209" t="s">
        <v>330</v>
      </c>
      <c r="L174" s="209"/>
    </row>
    <row r="175" spans="1:12" x14ac:dyDescent="0.4">
      <c r="A175" s="224" t="str">
        <f>IF(AND(ISTEXT(D175),'[2]Identif. projet &amp; instructions'!$B$7="non"),'[2]Identif. projet &amp; instructions'!$B$8,"")</f>
        <v/>
      </c>
      <c r="B175" s="225"/>
      <c r="C175" s="225"/>
      <c r="D175" s="225"/>
      <c r="E175" s="226"/>
      <c r="F175" s="225"/>
      <c r="G175" s="227"/>
      <c r="H175" s="228" t="str">
        <f t="shared" si="4"/>
        <v/>
      </c>
      <c r="I175" s="227"/>
      <c r="J175" s="229" t="str">
        <f t="shared" si="5"/>
        <v/>
      </c>
      <c r="K175" s="209" t="s">
        <v>330</v>
      </c>
      <c r="L175" s="209"/>
    </row>
    <row r="176" spans="1:12" x14ac:dyDescent="0.4">
      <c r="A176" s="224" t="str">
        <f>IF(AND(ISTEXT(D176),'[2]Identif. projet &amp; instructions'!$B$7="non"),'[2]Identif. projet &amp; instructions'!$B$8,"")</f>
        <v/>
      </c>
      <c r="B176" s="225"/>
      <c r="C176" s="225"/>
      <c r="D176" s="225"/>
      <c r="E176" s="226"/>
      <c r="F176" s="225"/>
      <c r="G176" s="227"/>
      <c r="H176" s="228" t="str">
        <f t="shared" si="4"/>
        <v/>
      </c>
      <c r="I176" s="227"/>
      <c r="J176" s="229" t="str">
        <f t="shared" si="5"/>
        <v/>
      </c>
      <c r="K176" s="209" t="s">
        <v>330</v>
      </c>
      <c r="L176" s="209"/>
    </row>
    <row r="177" spans="1:12" x14ac:dyDescent="0.4">
      <c r="A177" s="224" t="str">
        <f>IF(AND(ISTEXT(D177),'[2]Identif. projet &amp; instructions'!$B$7="non"),'[2]Identif. projet &amp; instructions'!$B$8,"")</f>
        <v/>
      </c>
      <c r="B177" s="225"/>
      <c r="C177" s="225"/>
      <c r="D177" s="225"/>
      <c r="E177" s="226"/>
      <c r="F177" s="225"/>
      <c r="G177" s="227"/>
      <c r="H177" s="228" t="str">
        <f t="shared" si="4"/>
        <v/>
      </c>
      <c r="I177" s="227"/>
      <c r="J177" s="229" t="str">
        <f t="shared" si="5"/>
        <v/>
      </c>
      <c r="K177" s="209" t="s">
        <v>330</v>
      </c>
      <c r="L177" s="209"/>
    </row>
    <row r="178" spans="1:12" x14ac:dyDescent="0.4">
      <c r="A178" s="224" t="str">
        <f>IF(AND(ISTEXT(D178),'[2]Identif. projet &amp; instructions'!$B$7="non"),'[2]Identif. projet &amp; instructions'!$B$8,"")</f>
        <v/>
      </c>
      <c r="B178" s="225"/>
      <c r="C178" s="225"/>
      <c r="D178" s="225"/>
      <c r="E178" s="226"/>
      <c r="F178" s="225"/>
      <c r="G178" s="227"/>
      <c r="H178" s="228" t="str">
        <f t="shared" si="4"/>
        <v/>
      </c>
      <c r="I178" s="227"/>
      <c r="J178" s="229" t="str">
        <f t="shared" si="5"/>
        <v/>
      </c>
      <c r="K178" s="209" t="s">
        <v>330</v>
      </c>
      <c r="L178" s="209"/>
    </row>
    <row r="179" spans="1:12" x14ac:dyDescent="0.4">
      <c r="A179" s="224" t="str">
        <f>IF(AND(ISTEXT(D179),'[2]Identif. projet &amp; instructions'!$B$7="non"),'[2]Identif. projet &amp; instructions'!$B$8,"")</f>
        <v/>
      </c>
      <c r="B179" s="225"/>
      <c r="C179" s="225"/>
      <c r="D179" s="225"/>
      <c r="E179" s="226"/>
      <c r="F179" s="225"/>
      <c r="G179" s="227"/>
      <c r="H179" s="228" t="str">
        <f t="shared" si="4"/>
        <v/>
      </c>
      <c r="I179" s="227"/>
      <c r="J179" s="229" t="str">
        <f t="shared" si="5"/>
        <v/>
      </c>
      <c r="K179" s="209" t="s">
        <v>330</v>
      </c>
      <c r="L179" s="209"/>
    </row>
    <row r="180" spans="1:12" x14ac:dyDescent="0.4">
      <c r="A180" s="224" t="str">
        <f>IF(AND(ISTEXT(D180),'[2]Identif. projet &amp; instructions'!$B$7="non"),'[2]Identif. projet &amp; instructions'!$B$8,"")</f>
        <v/>
      </c>
      <c r="B180" s="225"/>
      <c r="C180" s="225"/>
      <c r="D180" s="225"/>
      <c r="E180" s="226"/>
      <c r="F180" s="225"/>
      <c r="G180" s="227"/>
      <c r="H180" s="228" t="str">
        <f t="shared" si="4"/>
        <v/>
      </c>
      <c r="I180" s="227"/>
      <c r="J180" s="229" t="str">
        <f t="shared" si="5"/>
        <v/>
      </c>
      <c r="K180" s="209" t="s">
        <v>330</v>
      </c>
      <c r="L180" s="209"/>
    </row>
    <row r="181" spans="1:12" x14ac:dyDescent="0.4">
      <c r="A181" s="224" t="str">
        <f>IF(AND(ISTEXT(D181),'[2]Identif. projet &amp; instructions'!$B$7="non"),'[2]Identif. projet &amp; instructions'!$B$8,"")</f>
        <v/>
      </c>
      <c r="B181" s="225"/>
      <c r="C181" s="225"/>
      <c r="D181" s="225"/>
      <c r="E181" s="226"/>
      <c r="F181" s="225"/>
      <c r="G181" s="227"/>
      <c r="H181" s="228" t="str">
        <f t="shared" si="4"/>
        <v/>
      </c>
      <c r="I181" s="227"/>
      <c r="J181" s="229" t="str">
        <f t="shared" si="5"/>
        <v/>
      </c>
      <c r="K181" s="209" t="s">
        <v>330</v>
      </c>
      <c r="L181" s="209"/>
    </row>
    <row r="182" spans="1:12" x14ac:dyDescent="0.4">
      <c r="A182" s="224" t="str">
        <f>IF(AND(ISTEXT(D182),'[2]Identif. projet &amp; instructions'!$B$7="non"),'[2]Identif. projet &amp; instructions'!$B$8,"")</f>
        <v/>
      </c>
      <c r="B182" s="225"/>
      <c r="C182" s="225"/>
      <c r="D182" s="225"/>
      <c r="E182" s="226"/>
      <c r="F182" s="225"/>
      <c r="G182" s="227"/>
      <c r="H182" s="228" t="str">
        <f t="shared" si="4"/>
        <v/>
      </c>
      <c r="I182" s="227"/>
      <c r="J182" s="229" t="str">
        <f t="shared" si="5"/>
        <v/>
      </c>
      <c r="K182" s="209" t="s">
        <v>330</v>
      </c>
      <c r="L182" s="209"/>
    </row>
    <row r="183" spans="1:12" x14ac:dyDescent="0.4">
      <c r="A183" s="224" t="str">
        <f>IF(AND(ISTEXT(D183),'[2]Identif. projet &amp; instructions'!$B$7="non"),'[2]Identif. projet &amp; instructions'!$B$8,"")</f>
        <v/>
      </c>
      <c r="B183" s="225"/>
      <c r="C183" s="225"/>
      <c r="D183" s="225"/>
      <c r="E183" s="226"/>
      <c r="F183" s="225"/>
      <c r="G183" s="227"/>
      <c r="H183" s="228" t="str">
        <f t="shared" si="4"/>
        <v/>
      </c>
      <c r="I183" s="227"/>
      <c r="J183" s="229" t="str">
        <f t="shared" si="5"/>
        <v/>
      </c>
      <c r="K183" s="209" t="s">
        <v>330</v>
      </c>
      <c r="L183" s="209"/>
    </row>
    <row r="184" spans="1:12" x14ac:dyDescent="0.4">
      <c r="A184" s="224" t="str">
        <f>IF(AND(ISTEXT(D184),'[2]Identif. projet &amp; instructions'!$B$7="non"),'[2]Identif. projet &amp; instructions'!$B$8,"")</f>
        <v/>
      </c>
      <c r="B184" s="225"/>
      <c r="C184" s="225"/>
      <c r="D184" s="225"/>
      <c r="E184" s="226"/>
      <c r="F184" s="225"/>
      <c r="G184" s="227"/>
      <c r="H184" s="228" t="str">
        <f t="shared" si="4"/>
        <v/>
      </c>
      <c r="I184" s="227"/>
      <c r="J184" s="229" t="str">
        <f t="shared" si="5"/>
        <v/>
      </c>
      <c r="K184" s="209" t="s">
        <v>330</v>
      </c>
      <c r="L184" s="209"/>
    </row>
    <row r="185" spans="1:12" x14ac:dyDescent="0.4">
      <c r="A185" s="224" t="str">
        <f>IF(AND(ISTEXT(D185),'[2]Identif. projet &amp; instructions'!$B$7="non"),'[2]Identif. projet &amp; instructions'!$B$8,"")</f>
        <v/>
      </c>
      <c r="B185" s="225"/>
      <c r="C185" s="225"/>
      <c r="D185" s="225"/>
      <c r="E185" s="226"/>
      <c r="F185" s="225"/>
      <c r="G185" s="227"/>
      <c r="H185" s="228" t="str">
        <f t="shared" si="4"/>
        <v/>
      </c>
      <c r="I185" s="227"/>
      <c r="J185" s="229" t="str">
        <f t="shared" si="5"/>
        <v/>
      </c>
      <c r="K185" s="209" t="s">
        <v>330</v>
      </c>
      <c r="L185" s="209"/>
    </row>
    <row r="186" spans="1:12" x14ac:dyDescent="0.4">
      <c r="A186" s="224" t="str">
        <f>IF(AND(ISTEXT(D186),'[2]Identif. projet &amp; instructions'!$B$7="non"),'[2]Identif. projet &amp; instructions'!$B$8,"")</f>
        <v/>
      </c>
      <c r="B186" s="225"/>
      <c r="C186" s="225"/>
      <c r="D186" s="225"/>
      <c r="E186" s="226"/>
      <c r="F186" s="225"/>
      <c r="G186" s="227"/>
      <c r="H186" s="228" t="str">
        <f t="shared" si="4"/>
        <v/>
      </c>
      <c r="I186" s="227"/>
      <c r="J186" s="229" t="str">
        <f t="shared" si="5"/>
        <v/>
      </c>
      <c r="K186" s="209" t="s">
        <v>330</v>
      </c>
      <c r="L186" s="209"/>
    </row>
    <row r="187" spans="1:12" x14ac:dyDescent="0.4">
      <c r="A187" s="224" t="str">
        <f>IF(AND(ISTEXT(D187),'[2]Identif. projet &amp; instructions'!$B$7="non"),'[2]Identif. projet &amp; instructions'!$B$8,"")</f>
        <v/>
      </c>
      <c r="B187" s="225"/>
      <c r="C187" s="225"/>
      <c r="D187" s="225"/>
      <c r="E187" s="226"/>
      <c r="F187" s="225"/>
      <c r="G187" s="227"/>
      <c r="H187" s="228" t="str">
        <f t="shared" si="4"/>
        <v/>
      </c>
      <c r="I187" s="227"/>
      <c r="J187" s="229" t="str">
        <f t="shared" si="5"/>
        <v/>
      </c>
      <c r="K187" s="209" t="s">
        <v>330</v>
      </c>
      <c r="L187" s="209"/>
    </row>
    <row r="188" spans="1:12" x14ac:dyDescent="0.4">
      <c r="A188" s="224" t="str">
        <f>IF(AND(ISTEXT(D188),'[2]Identif. projet &amp; instructions'!$B$7="non"),'[2]Identif. projet &amp; instructions'!$B$8,"")</f>
        <v/>
      </c>
      <c r="B188" s="225"/>
      <c r="C188" s="225"/>
      <c r="D188" s="225"/>
      <c r="E188" s="226"/>
      <c r="F188" s="225"/>
      <c r="G188" s="227"/>
      <c r="H188" s="228" t="str">
        <f t="shared" si="4"/>
        <v/>
      </c>
      <c r="I188" s="227"/>
      <c r="J188" s="229" t="str">
        <f t="shared" si="5"/>
        <v/>
      </c>
      <c r="K188" s="209" t="s">
        <v>330</v>
      </c>
      <c r="L188" s="209"/>
    </row>
    <row r="189" spans="1:12" x14ac:dyDescent="0.4">
      <c r="A189" s="224" t="str">
        <f>IF(AND(ISTEXT(D189),'[2]Identif. projet &amp; instructions'!$B$7="non"),'[2]Identif. projet &amp; instructions'!$B$8,"")</f>
        <v/>
      </c>
      <c r="B189" s="225"/>
      <c r="C189" s="225"/>
      <c r="D189" s="225"/>
      <c r="E189" s="226"/>
      <c r="F189" s="225"/>
      <c r="G189" s="227"/>
      <c r="H189" s="228" t="str">
        <f t="shared" si="4"/>
        <v/>
      </c>
      <c r="I189" s="227"/>
      <c r="J189" s="229" t="str">
        <f t="shared" si="5"/>
        <v/>
      </c>
      <c r="K189" s="209" t="s">
        <v>330</v>
      </c>
      <c r="L189" s="209"/>
    </row>
    <row r="190" spans="1:12" x14ac:dyDescent="0.4">
      <c r="A190" s="224" t="str">
        <f>IF(AND(ISTEXT(D190),'[2]Identif. projet &amp; instructions'!$B$7="non"),'[2]Identif. projet &amp; instructions'!$B$8,"")</f>
        <v/>
      </c>
      <c r="B190" s="225"/>
      <c r="C190" s="225"/>
      <c r="D190" s="225"/>
      <c r="E190" s="226"/>
      <c r="F190" s="225"/>
      <c r="G190" s="227"/>
      <c r="H190" s="228" t="str">
        <f t="shared" si="4"/>
        <v/>
      </c>
      <c r="I190" s="227"/>
      <c r="J190" s="229" t="str">
        <f t="shared" si="5"/>
        <v/>
      </c>
      <c r="K190" s="209" t="s">
        <v>330</v>
      </c>
      <c r="L190" s="209"/>
    </row>
    <row r="191" spans="1:12" x14ac:dyDescent="0.4">
      <c r="A191" s="224" t="str">
        <f>IF(AND(ISTEXT(D191),'[2]Identif. projet &amp; instructions'!$B$7="non"),'[2]Identif. projet &amp; instructions'!$B$8,"")</f>
        <v/>
      </c>
      <c r="B191" s="225"/>
      <c r="C191" s="225"/>
      <c r="D191" s="225"/>
      <c r="E191" s="226"/>
      <c r="F191" s="225"/>
      <c r="G191" s="227"/>
      <c r="H191" s="228" t="str">
        <f t="shared" si="4"/>
        <v/>
      </c>
      <c r="I191" s="227"/>
      <c r="J191" s="229" t="str">
        <f t="shared" si="5"/>
        <v/>
      </c>
      <c r="K191" s="209" t="s">
        <v>330</v>
      </c>
      <c r="L191" s="209"/>
    </row>
    <row r="192" spans="1:12" x14ac:dyDescent="0.4">
      <c r="A192" s="224" t="str">
        <f>IF(AND(ISTEXT(D192),'[2]Identif. projet &amp; instructions'!$B$7="non"),'[2]Identif. projet &amp; instructions'!$B$8,"")</f>
        <v/>
      </c>
      <c r="B192" s="225"/>
      <c r="C192" s="225"/>
      <c r="D192" s="225"/>
      <c r="E192" s="226"/>
      <c r="F192" s="225"/>
      <c r="G192" s="227"/>
      <c r="H192" s="228" t="str">
        <f t="shared" si="4"/>
        <v/>
      </c>
      <c r="I192" s="227"/>
      <c r="J192" s="229" t="str">
        <f t="shared" si="5"/>
        <v/>
      </c>
      <c r="K192" s="209" t="s">
        <v>330</v>
      </c>
      <c r="L192" s="209"/>
    </row>
    <row r="193" spans="1:12" x14ac:dyDescent="0.4">
      <c r="A193" s="224" t="str">
        <f>IF(AND(ISTEXT(D193),'[2]Identif. projet &amp; instructions'!$B$7="non"),'[2]Identif. projet &amp; instructions'!$B$8,"")</f>
        <v/>
      </c>
      <c r="B193" s="225"/>
      <c r="C193" s="225"/>
      <c r="D193" s="225"/>
      <c r="E193" s="226"/>
      <c r="F193" s="225"/>
      <c r="G193" s="227"/>
      <c r="H193" s="228" t="str">
        <f t="shared" si="4"/>
        <v/>
      </c>
      <c r="I193" s="227"/>
      <c r="J193" s="229" t="str">
        <f t="shared" si="5"/>
        <v/>
      </c>
      <c r="K193" s="209" t="s">
        <v>330</v>
      </c>
      <c r="L193" s="209"/>
    </row>
    <row r="194" spans="1:12" x14ac:dyDescent="0.4">
      <c r="A194" s="224" t="str">
        <f>IF(AND(ISTEXT(D194),'[2]Identif. projet &amp; instructions'!$B$7="non"),'[2]Identif. projet &amp; instructions'!$B$8,"")</f>
        <v/>
      </c>
      <c r="B194" s="225"/>
      <c r="C194" s="225"/>
      <c r="D194" s="225"/>
      <c r="E194" s="226"/>
      <c r="F194" s="225"/>
      <c r="G194" s="227"/>
      <c r="H194" s="228" t="str">
        <f t="shared" si="4"/>
        <v/>
      </c>
      <c r="I194" s="227"/>
      <c r="J194" s="229" t="str">
        <f t="shared" si="5"/>
        <v/>
      </c>
      <c r="K194" s="209" t="s">
        <v>330</v>
      </c>
      <c r="L194" s="209"/>
    </row>
    <row r="195" spans="1:12" x14ac:dyDescent="0.4">
      <c r="A195" s="224" t="str">
        <f>IF(AND(ISTEXT(D195),'[2]Identif. projet &amp; instructions'!$B$7="non"),'[2]Identif. projet &amp; instructions'!$B$8,"")</f>
        <v/>
      </c>
      <c r="B195" s="225"/>
      <c r="C195" s="225"/>
      <c r="D195" s="225"/>
      <c r="E195" s="226"/>
      <c r="F195" s="225"/>
      <c r="G195" s="227"/>
      <c r="H195" s="228" t="str">
        <f t="shared" ref="H195:H258" si="6">IF(ISBLANK(F195),"",F195/G195)</f>
        <v/>
      </c>
      <c r="I195" s="227"/>
      <c r="J195" s="229" t="str">
        <f t="shared" ref="J195:J258" si="7">IF(ISBLANK(I195),"",H195*I195)</f>
        <v/>
      </c>
      <c r="K195" s="209" t="s">
        <v>330</v>
      </c>
      <c r="L195" s="209"/>
    </row>
    <row r="196" spans="1:12" x14ac:dyDescent="0.4">
      <c r="A196" s="224" t="str">
        <f>IF(AND(ISTEXT(D196),'[2]Identif. projet &amp; instructions'!$B$7="non"),'[2]Identif. projet &amp; instructions'!$B$8,"")</f>
        <v/>
      </c>
      <c r="B196" s="225"/>
      <c r="C196" s="225"/>
      <c r="D196" s="225"/>
      <c r="E196" s="226"/>
      <c r="F196" s="225"/>
      <c r="G196" s="227"/>
      <c r="H196" s="228" t="str">
        <f t="shared" si="6"/>
        <v/>
      </c>
      <c r="I196" s="227"/>
      <c r="J196" s="229" t="str">
        <f t="shared" si="7"/>
        <v/>
      </c>
      <c r="K196" s="209" t="s">
        <v>330</v>
      </c>
      <c r="L196" s="209"/>
    </row>
    <row r="197" spans="1:12" x14ac:dyDescent="0.4">
      <c r="A197" s="224" t="str">
        <f>IF(AND(ISTEXT(D197),'[2]Identif. projet &amp; instructions'!$B$7="non"),'[2]Identif. projet &amp; instructions'!$B$8,"")</f>
        <v/>
      </c>
      <c r="B197" s="225"/>
      <c r="C197" s="225"/>
      <c r="D197" s="225"/>
      <c r="E197" s="226"/>
      <c r="F197" s="225"/>
      <c r="G197" s="227"/>
      <c r="H197" s="228" t="str">
        <f t="shared" si="6"/>
        <v/>
      </c>
      <c r="I197" s="227"/>
      <c r="J197" s="229" t="str">
        <f t="shared" si="7"/>
        <v/>
      </c>
      <c r="K197" s="209" t="s">
        <v>330</v>
      </c>
      <c r="L197" s="209"/>
    </row>
    <row r="198" spans="1:12" x14ac:dyDescent="0.4">
      <c r="A198" s="224" t="str">
        <f>IF(AND(ISTEXT(D198),'[2]Identif. projet &amp; instructions'!$B$7="non"),'[2]Identif. projet &amp; instructions'!$B$8,"")</f>
        <v/>
      </c>
      <c r="B198" s="225"/>
      <c r="C198" s="225"/>
      <c r="D198" s="225"/>
      <c r="E198" s="226"/>
      <c r="F198" s="225"/>
      <c r="G198" s="227"/>
      <c r="H198" s="228" t="str">
        <f t="shared" si="6"/>
        <v/>
      </c>
      <c r="I198" s="227"/>
      <c r="J198" s="229" t="str">
        <f t="shared" si="7"/>
        <v/>
      </c>
      <c r="K198" s="209" t="s">
        <v>330</v>
      </c>
      <c r="L198" s="209"/>
    </row>
    <row r="199" spans="1:12" x14ac:dyDescent="0.4">
      <c r="A199" s="224" t="str">
        <f>IF(AND(ISTEXT(D199),'[2]Identif. projet &amp; instructions'!$B$7="non"),'[2]Identif. projet &amp; instructions'!$B$8,"")</f>
        <v/>
      </c>
      <c r="B199" s="225"/>
      <c r="C199" s="225"/>
      <c r="D199" s="225"/>
      <c r="E199" s="226"/>
      <c r="F199" s="225"/>
      <c r="G199" s="227"/>
      <c r="H199" s="228" t="str">
        <f t="shared" si="6"/>
        <v/>
      </c>
      <c r="I199" s="227"/>
      <c r="J199" s="229" t="str">
        <f t="shared" si="7"/>
        <v/>
      </c>
      <c r="K199" s="209" t="s">
        <v>330</v>
      </c>
      <c r="L199" s="209"/>
    </row>
    <row r="200" spans="1:12" x14ac:dyDescent="0.4">
      <c r="A200" s="224" t="str">
        <f>IF(AND(ISTEXT(D200),'[2]Identif. projet &amp; instructions'!$B$7="non"),'[2]Identif. projet &amp; instructions'!$B$8,"")</f>
        <v/>
      </c>
      <c r="B200" s="225"/>
      <c r="C200" s="225"/>
      <c r="D200" s="225"/>
      <c r="E200" s="226"/>
      <c r="F200" s="225"/>
      <c r="G200" s="227"/>
      <c r="H200" s="228" t="str">
        <f t="shared" si="6"/>
        <v/>
      </c>
      <c r="I200" s="227"/>
      <c r="J200" s="229" t="str">
        <f t="shared" si="7"/>
        <v/>
      </c>
      <c r="K200" s="209" t="s">
        <v>330</v>
      </c>
      <c r="L200" s="209"/>
    </row>
    <row r="201" spans="1:12" x14ac:dyDescent="0.4">
      <c r="A201" s="224" t="str">
        <f>IF(AND(ISTEXT(D201),'[2]Identif. projet &amp; instructions'!$B$7="non"),'[2]Identif. projet &amp; instructions'!$B$8,"")</f>
        <v/>
      </c>
      <c r="B201" s="225"/>
      <c r="C201" s="225"/>
      <c r="D201" s="225"/>
      <c r="E201" s="226"/>
      <c r="F201" s="225"/>
      <c r="G201" s="227"/>
      <c r="H201" s="228" t="str">
        <f t="shared" si="6"/>
        <v/>
      </c>
      <c r="I201" s="227"/>
      <c r="J201" s="229" t="str">
        <f t="shared" si="7"/>
        <v/>
      </c>
      <c r="K201" s="209" t="s">
        <v>330</v>
      </c>
      <c r="L201" s="209"/>
    </row>
    <row r="202" spans="1:12" x14ac:dyDescent="0.4">
      <c r="A202" s="224" t="str">
        <f>IF(AND(ISTEXT(D202),'[2]Identif. projet &amp; instructions'!$B$7="non"),'[2]Identif. projet &amp; instructions'!$B$8,"")</f>
        <v/>
      </c>
      <c r="B202" s="225"/>
      <c r="C202" s="225"/>
      <c r="D202" s="225"/>
      <c r="E202" s="226"/>
      <c r="F202" s="225"/>
      <c r="G202" s="227"/>
      <c r="H202" s="228" t="str">
        <f t="shared" si="6"/>
        <v/>
      </c>
      <c r="I202" s="227"/>
      <c r="J202" s="229" t="str">
        <f t="shared" si="7"/>
        <v/>
      </c>
      <c r="K202" s="209" t="s">
        <v>330</v>
      </c>
      <c r="L202" s="209"/>
    </row>
    <row r="203" spans="1:12" x14ac:dyDescent="0.4">
      <c r="A203" s="224" t="str">
        <f>IF(AND(ISTEXT(D203),'[2]Identif. projet &amp; instructions'!$B$7="non"),'[2]Identif. projet &amp; instructions'!$B$8,"")</f>
        <v/>
      </c>
      <c r="B203" s="225"/>
      <c r="C203" s="225"/>
      <c r="D203" s="225"/>
      <c r="E203" s="226"/>
      <c r="F203" s="225"/>
      <c r="G203" s="227"/>
      <c r="H203" s="228" t="str">
        <f t="shared" si="6"/>
        <v/>
      </c>
      <c r="I203" s="227"/>
      <c r="J203" s="229" t="str">
        <f t="shared" si="7"/>
        <v/>
      </c>
      <c r="K203" s="209" t="s">
        <v>330</v>
      </c>
      <c r="L203" s="209"/>
    </row>
    <row r="204" spans="1:12" x14ac:dyDescent="0.4">
      <c r="A204" s="224" t="str">
        <f>IF(AND(ISTEXT(D204),'[2]Identif. projet &amp; instructions'!$B$7="non"),'[2]Identif. projet &amp; instructions'!$B$8,"")</f>
        <v/>
      </c>
      <c r="B204" s="225"/>
      <c r="C204" s="225"/>
      <c r="D204" s="225"/>
      <c r="E204" s="226"/>
      <c r="F204" s="225"/>
      <c r="G204" s="227"/>
      <c r="H204" s="228" t="str">
        <f t="shared" si="6"/>
        <v/>
      </c>
      <c r="I204" s="227"/>
      <c r="J204" s="229" t="str">
        <f t="shared" si="7"/>
        <v/>
      </c>
      <c r="K204" s="209" t="s">
        <v>330</v>
      </c>
      <c r="L204" s="209"/>
    </row>
    <row r="205" spans="1:12" x14ac:dyDescent="0.4">
      <c r="A205" s="224" t="str">
        <f>IF(AND(ISTEXT(D205),'[2]Identif. projet &amp; instructions'!$B$7="non"),'[2]Identif. projet &amp; instructions'!$B$8,"")</f>
        <v/>
      </c>
      <c r="B205" s="225"/>
      <c r="C205" s="225"/>
      <c r="D205" s="225"/>
      <c r="E205" s="226"/>
      <c r="F205" s="225"/>
      <c r="G205" s="227"/>
      <c r="H205" s="228" t="str">
        <f t="shared" si="6"/>
        <v/>
      </c>
      <c r="I205" s="227"/>
      <c r="J205" s="229" t="str">
        <f t="shared" si="7"/>
        <v/>
      </c>
      <c r="K205" s="209" t="s">
        <v>330</v>
      </c>
      <c r="L205" s="209"/>
    </row>
    <row r="206" spans="1:12" x14ac:dyDescent="0.4">
      <c r="A206" s="224" t="str">
        <f>IF(AND(ISTEXT(D206),'[2]Identif. projet &amp; instructions'!$B$7="non"),'[2]Identif. projet &amp; instructions'!$B$8,"")</f>
        <v/>
      </c>
      <c r="B206" s="225"/>
      <c r="C206" s="225"/>
      <c r="D206" s="225"/>
      <c r="E206" s="226"/>
      <c r="F206" s="225"/>
      <c r="G206" s="227"/>
      <c r="H206" s="228" t="str">
        <f t="shared" si="6"/>
        <v/>
      </c>
      <c r="I206" s="227"/>
      <c r="J206" s="229" t="str">
        <f t="shared" si="7"/>
        <v/>
      </c>
      <c r="K206" s="209" t="s">
        <v>330</v>
      </c>
      <c r="L206" s="209"/>
    </row>
    <row r="207" spans="1:12" x14ac:dyDescent="0.4">
      <c r="A207" s="224" t="str">
        <f>IF(AND(ISTEXT(D207),'[2]Identif. projet &amp; instructions'!$B$7="non"),'[2]Identif. projet &amp; instructions'!$B$8,"")</f>
        <v/>
      </c>
      <c r="B207" s="225"/>
      <c r="C207" s="225"/>
      <c r="D207" s="225"/>
      <c r="E207" s="226"/>
      <c r="F207" s="225"/>
      <c r="G207" s="227"/>
      <c r="H207" s="228" t="str">
        <f t="shared" si="6"/>
        <v/>
      </c>
      <c r="I207" s="227"/>
      <c r="J207" s="229" t="str">
        <f t="shared" si="7"/>
        <v/>
      </c>
      <c r="K207" s="209" t="s">
        <v>330</v>
      </c>
      <c r="L207" s="209"/>
    </row>
    <row r="208" spans="1:12" x14ac:dyDescent="0.4">
      <c r="A208" s="224" t="str">
        <f>IF(AND(ISTEXT(D208),'[2]Identif. projet &amp; instructions'!$B$7="non"),'[2]Identif. projet &amp; instructions'!$B$8,"")</f>
        <v/>
      </c>
      <c r="B208" s="225"/>
      <c r="C208" s="225"/>
      <c r="D208" s="225"/>
      <c r="E208" s="226"/>
      <c r="F208" s="225"/>
      <c r="G208" s="227"/>
      <c r="H208" s="228" t="str">
        <f t="shared" si="6"/>
        <v/>
      </c>
      <c r="I208" s="227"/>
      <c r="J208" s="229" t="str">
        <f t="shared" si="7"/>
        <v/>
      </c>
      <c r="K208" s="209" t="s">
        <v>330</v>
      </c>
      <c r="L208" s="209"/>
    </row>
    <row r="209" spans="1:12" x14ac:dyDescent="0.4">
      <c r="A209" s="224" t="str">
        <f>IF(AND(ISTEXT(D209),'[2]Identif. projet &amp; instructions'!$B$7="non"),'[2]Identif. projet &amp; instructions'!$B$8,"")</f>
        <v/>
      </c>
      <c r="B209" s="225"/>
      <c r="C209" s="225"/>
      <c r="D209" s="225"/>
      <c r="E209" s="226"/>
      <c r="F209" s="225"/>
      <c r="G209" s="227"/>
      <c r="H209" s="228" t="str">
        <f t="shared" si="6"/>
        <v/>
      </c>
      <c r="I209" s="227"/>
      <c r="J209" s="229" t="str">
        <f t="shared" si="7"/>
        <v/>
      </c>
      <c r="K209" s="209" t="s">
        <v>330</v>
      </c>
      <c r="L209" s="209"/>
    </row>
    <row r="210" spans="1:12" x14ac:dyDescent="0.4">
      <c r="A210" s="224" t="str">
        <f>IF(AND(ISTEXT(D210),'[2]Identif. projet &amp; instructions'!$B$7="non"),'[2]Identif. projet &amp; instructions'!$B$8,"")</f>
        <v/>
      </c>
      <c r="B210" s="225"/>
      <c r="C210" s="225"/>
      <c r="D210" s="225"/>
      <c r="E210" s="226"/>
      <c r="F210" s="225"/>
      <c r="G210" s="227"/>
      <c r="H210" s="228" t="str">
        <f t="shared" si="6"/>
        <v/>
      </c>
      <c r="I210" s="227"/>
      <c r="J210" s="229" t="str">
        <f t="shared" si="7"/>
        <v/>
      </c>
      <c r="K210" s="209" t="s">
        <v>330</v>
      </c>
      <c r="L210" s="209"/>
    </row>
    <row r="211" spans="1:12" x14ac:dyDescent="0.4">
      <c r="A211" s="224" t="str">
        <f>IF(AND(ISTEXT(D211),'[2]Identif. projet &amp; instructions'!$B$7="non"),'[2]Identif. projet &amp; instructions'!$B$8,"")</f>
        <v/>
      </c>
      <c r="B211" s="225"/>
      <c r="C211" s="225"/>
      <c r="D211" s="225"/>
      <c r="E211" s="226"/>
      <c r="F211" s="225"/>
      <c r="G211" s="227"/>
      <c r="H211" s="228" t="str">
        <f t="shared" si="6"/>
        <v/>
      </c>
      <c r="I211" s="227"/>
      <c r="J211" s="229" t="str">
        <f t="shared" si="7"/>
        <v/>
      </c>
      <c r="K211" s="209" t="s">
        <v>330</v>
      </c>
      <c r="L211" s="209"/>
    </row>
    <row r="212" spans="1:12" x14ac:dyDescent="0.4">
      <c r="A212" s="224" t="str">
        <f>IF(AND(ISTEXT(D212),'[2]Identif. projet &amp; instructions'!$B$7="non"),'[2]Identif. projet &amp; instructions'!$B$8,"")</f>
        <v/>
      </c>
      <c r="B212" s="225"/>
      <c r="C212" s="225"/>
      <c r="D212" s="225"/>
      <c r="E212" s="226"/>
      <c r="F212" s="225"/>
      <c r="G212" s="227"/>
      <c r="H212" s="228" t="str">
        <f t="shared" si="6"/>
        <v/>
      </c>
      <c r="I212" s="227"/>
      <c r="J212" s="229" t="str">
        <f t="shared" si="7"/>
        <v/>
      </c>
      <c r="K212" s="209" t="s">
        <v>330</v>
      </c>
      <c r="L212" s="209"/>
    </row>
    <row r="213" spans="1:12" x14ac:dyDescent="0.4">
      <c r="A213" s="224" t="str">
        <f>IF(AND(ISTEXT(D213),'[2]Identif. projet &amp; instructions'!$B$7="non"),'[2]Identif. projet &amp; instructions'!$B$8,"")</f>
        <v/>
      </c>
      <c r="B213" s="225"/>
      <c r="C213" s="225"/>
      <c r="D213" s="225"/>
      <c r="E213" s="226"/>
      <c r="F213" s="225"/>
      <c r="G213" s="227"/>
      <c r="H213" s="228" t="str">
        <f t="shared" si="6"/>
        <v/>
      </c>
      <c r="I213" s="227"/>
      <c r="J213" s="229" t="str">
        <f t="shared" si="7"/>
        <v/>
      </c>
      <c r="K213" s="209" t="s">
        <v>330</v>
      </c>
      <c r="L213" s="209"/>
    </row>
    <row r="214" spans="1:12" x14ac:dyDescent="0.4">
      <c r="A214" s="224" t="str">
        <f>IF(AND(ISTEXT(D214),'[2]Identif. projet &amp; instructions'!$B$7="non"),'[2]Identif. projet &amp; instructions'!$B$8,"")</f>
        <v/>
      </c>
      <c r="B214" s="225"/>
      <c r="C214" s="225"/>
      <c r="D214" s="225"/>
      <c r="E214" s="226"/>
      <c r="F214" s="225"/>
      <c r="G214" s="227"/>
      <c r="H214" s="228" t="str">
        <f t="shared" si="6"/>
        <v/>
      </c>
      <c r="I214" s="227"/>
      <c r="J214" s="229" t="str">
        <f t="shared" si="7"/>
        <v/>
      </c>
      <c r="K214" s="209" t="s">
        <v>330</v>
      </c>
      <c r="L214" s="209"/>
    </row>
    <row r="215" spans="1:12" x14ac:dyDescent="0.4">
      <c r="A215" s="224" t="str">
        <f>IF(AND(ISTEXT(D215),'[2]Identif. projet &amp; instructions'!$B$7="non"),'[2]Identif. projet &amp; instructions'!$B$8,"")</f>
        <v/>
      </c>
      <c r="B215" s="225"/>
      <c r="C215" s="225"/>
      <c r="D215" s="225"/>
      <c r="E215" s="226"/>
      <c r="F215" s="225"/>
      <c r="G215" s="227"/>
      <c r="H215" s="228" t="str">
        <f t="shared" si="6"/>
        <v/>
      </c>
      <c r="I215" s="227"/>
      <c r="J215" s="229" t="str">
        <f t="shared" si="7"/>
        <v/>
      </c>
      <c r="K215" s="209" t="s">
        <v>330</v>
      </c>
      <c r="L215" s="209"/>
    </row>
    <row r="216" spans="1:12" x14ac:dyDescent="0.4">
      <c r="A216" s="224" t="str">
        <f>IF(AND(ISTEXT(D216),'[2]Identif. projet &amp; instructions'!$B$7="non"),'[2]Identif. projet &amp; instructions'!$B$8,"")</f>
        <v/>
      </c>
      <c r="B216" s="225"/>
      <c r="C216" s="225"/>
      <c r="D216" s="225"/>
      <c r="E216" s="226"/>
      <c r="F216" s="225"/>
      <c r="G216" s="227"/>
      <c r="H216" s="228" t="str">
        <f t="shared" si="6"/>
        <v/>
      </c>
      <c r="I216" s="227"/>
      <c r="J216" s="229" t="str">
        <f t="shared" si="7"/>
        <v/>
      </c>
      <c r="K216" s="209" t="s">
        <v>330</v>
      </c>
      <c r="L216" s="209"/>
    </row>
    <row r="217" spans="1:12" x14ac:dyDescent="0.4">
      <c r="A217" s="224" t="str">
        <f>IF(AND(ISTEXT(D217),'[2]Identif. projet &amp; instructions'!$B$7="non"),'[2]Identif. projet &amp; instructions'!$B$8,"")</f>
        <v/>
      </c>
      <c r="B217" s="225"/>
      <c r="C217" s="225"/>
      <c r="D217" s="225"/>
      <c r="E217" s="226"/>
      <c r="F217" s="225"/>
      <c r="G217" s="227"/>
      <c r="H217" s="228" t="str">
        <f t="shared" si="6"/>
        <v/>
      </c>
      <c r="I217" s="227"/>
      <c r="J217" s="229" t="str">
        <f t="shared" si="7"/>
        <v/>
      </c>
      <c r="K217" s="209" t="s">
        <v>330</v>
      </c>
      <c r="L217" s="209"/>
    </row>
    <row r="218" spans="1:12" x14ac:dyDescent="0.4">
      <c r="A218" s="224" t="str">
        <f>IF(AND(ISTEXT(D218),'[2]Identif. projet &amp; instructions'!$B$7="non"),'[2]Identif. projet &amp; instructions'!$B$8,"")</f>
        <v/>
      </c>
      <c r="B218" s="225"/>
      <c r="C218" s="225"/>
      <c r="D218" s="225"/>
      <c r="E218" s="226"/>
      <c r="F218" s="225"/>
      <c r="G218" s="227"/>
      <c r="H218" s="228" t="str">
        <f t="shared" si="6"/>
        <v/>
      </c>
      <c r="I218" s="227"/>
      <c r="J218" s="229" t="str">
        <f t="shared" si="7"/>
        <v/>
      </c>
      <c r="K218" s="209" t="s">
        <v>330</v>
      </c>
      <c r="L218" s="209"/>
    </row>
    <row r="219" spans="1:12" x14ac:dyDescent="0.4">
      <c r="A219" s="224" t="str">
        <f>IF(AND(ISTEXT(D219),'[2]Identif. projet &amp; instructions'!$B$7="non"),'[2]Identif. projet &amp; instructions'!$B$8,"")</f>
        <v/>
      </c>
      <c r="B219" s="225"/>
      <c r="C219" s="225"/>
      <c r="D219" s="225"/>
      <c r="E219" s="226"/>
      <c r="F219" s="225"/>
      <c r="G219" s="227"/>
      <c r="H219" s="228" t="str">
        <f t="shared" si="6"/>
        <v/>
      </c>
      <c r="I219" s="227"/>
      <c r="J219" s="229" t="str">
        <f t="shared" si="7"/>
        <v/>
      </c>
      <c r="K219" s="209" t="s">
        <v>330</v>
      </c>
      <c r="L219" s="209"/>
    </row>
    <row r="220" spans="1:12" x14ac:dyDescent="0.4">
      <c r="A220" s="224" t="str">
        <f>IF(AND(ISTEXT(D220),'[2]Identif. projet &amp; instructions'!$B$7="non"),'[2]Identif. projet &amp; instructions'!$B$8,"")</f>
        <v/>
      </c>
      <c r="B220" s="225"/>
      <c r="C220" s="225"/>
      <c r="D220" s="225"/>
      <c r="E220" s="226"/>
      <c r="F220" s="225"/>
      <c r="G220" s="227"/>
      <c r="H220" s="228" t="str">
        <f t="shared" si="6"/>
        <v/>
      </c>
      <c r="I220" s="227"/>
      <c r="J220" s="229" t="str">
        <f t="shared" si="7"/>
        <v/>
      </c>
      <c r="K220" s="209" t="s">
        <v>330</v>
      </c>
      <c r="L220" s="209"/>
    </row>
    <row r="221" spans="1:12" x14ac:dyDescent="0.4">
      <c r="A221" s="224" t="str">
        <f>IF(AND(ISTEXT(D221),'[2]Identif. projet &amp; instructions'!$B$7="non"),'[2]Identif. projet &amp; instructions'!$B$8,"")</f>
        <v/>
      </c>
      <c r="B221" s="225"/>
      <c r="C221" s="225"/>
      <c r="D221" s="225"/>
      <c r="E221" s="226"/>
      <c r="F221" s="225"/>
      <c r="G221" s="227"/>
      <c r="H221" s="228" t="str">
        <f t="shared" si="6"/>
        <v/>
      </c>
      <c r="I221" s="227"/>
      <c r="J221" s="229" t="str">
        <f t="shared" si="7"/>
        <v/>
      </c>
      <c r="K221" s="209" t="s">
        <v>330</v>
      </c>
      <c r="L221" s="209"/>
    </row>
    <row r="222" spans="1:12" x14ac:dyDescent="0.4">
      <c r="A222" s="224" t="str">
        <f>IF(AND(ISTEXT(D222),'[2]Identif. projet &amp; instructions'!$B$7="non"),'[2]Identif. projet &amp; instructions'!$B$8,"")</f>
        <v/>
      </c>
      <c r="B222" s="225"/>
      <c r="C222" s="225"/>
      <c r="D222" s="225"/>
      <c r="E222" s="226"/>
      <c r="F222" s="225"/>
      <c r="G222" s="227"/>
      <c r="H222" s="228" t="str">
        <f t="shared" si="6"/>
        <v/>
      </c>
      <c r="I222" s="227"/>
      <c r="J222" s="229" t="str">
        <f t="shared" si="7"/>
        <v/>
      </c>
      <c r="K222" s="209" t="s">
        <v>330</v>
      </c>
      <c r="L222" s="209"/>
    </row>
    <row r="223" spans="1:12" x14ac:dyDescent="0.4">
      <c r="A223" s="224" t="str">
        <f>IF(AND(ISTEXT(D223),'[2]Identif. projet &amp; instructions'!$B$7="non"),'[2]Identif. projet &amp; instructions'!$B$8,"")</f>
        <v/>
      </c>
      <c r="B223" s="225"/>
      <c r="C223" s="225"/>
      <c r="D223" s="225"/>
      <c r="E223" s="226"/>
      <c r="F223" s="225"/>
      <c r="G223" s="227"/>
      <c r="H223" s="228" t="str">
        <f t="shared" si="6"/>
        <v/>
      </c>
      <c r="I223" s="227"/>
      <c r="J223" s="229" t="str">
        <f t="shared" si="7"/>
        <v/>
      </c>
      <c r="K223" s="209" t="s">
        <v>330</v>
      </c>
      <c r="L223" s="209"/>
    </row>
    <row r="224" spans="1:12" x14ac:dyDescent="0.4">
      <c r="A224" s="224" t="str">
        <f>IF(AND(ISTEXT(D224),'[2]Identif. projet &amp; instructions'!$B$7="non"),'[2]Identif. projet &amp; instructions'!$B$8,"")</f>
        <v/>
      </c>
      <c r="B224" s="225"/>
      <c r="C224" s="225"/>
      <c r="D224" s="225"/>
      <c r="E224" s="226"/>
      <c r="F224" s="225"/>
      <c r="G224" s="227"/>
      <c r="H224" s="228" t="str">
        <f t="shared" si="6"/>
        <v/>
      </c>
      <c r="I224" s="227"/>
      <c r="J224" s="229" t="str">
        <f t="shared" si="7"/>
        <v/>
      </c>
      <c r="K224" s="209" t="s">
        <v>330</v>
      </c>
      <c r="L224" s="209"/>
    </row>
    <row r="225" spans="1:12" x14ac:dyDescent="0.4">
      <c r="A225" s="224" t="str">
        <f>IF(AND(ISTEXT(D225),'[2]Identif. projet &amp; instructions'!$B$7="non"),'[2]Identif. projet &amp; instructions'!$B$8,"")</f>
        <v/>
      </c>
      <c r="B225" s="225"/>
      <c r="C225" s="225"/>
      <c r="D225" s="225"/>
      <c r="E225" s="226"/>
      <c r="F225" s="225"/>
      <c r="G225" s="227"/>
      <c r="H225" s="228" t="str">
        <f t="shared" si="6"/>
        <v/>
      </c>
      <c r="I225" s="227"/>
      <c r="J225" s="229" t="str">
        <f t="shared" si="7"/>
        <v/>
      </c>
      <c r="K225" s="209" t="s">
        <v>330</v>
      </c>
      <c r="L225" s="209"/>
    </row>
    <row r="226" spans="1:12" x14ac:dyDescent="0.4">
      <c r="A226" s="224" t="str">
        <f>IF(AND(ISTEXT(D226),'[2]Identif. projet &amp; instructions'!$B$7="non"),'[2]Identif. projet &amp; instructions'!$B$8,"")</f>
        <v/>
      </c>
      <c r="B226" s="225"/>
      <c r="C226" s="225"/>
      <c r="D226" s="225"/>
      <c r="E226" s="226"/>
      <c r="F226" s="225"/>
      <c r="G226" s="227"/>
      <c r="H226" s="228" t="str">
        <f t="shared" si="6"/>
        <v/>
      </c>
      <c r="I226" s="227"/>
      <c r="J226" s="229" t="str">
        <f t="shared" si="7"/>
        <v/>
      </c>
      <c r="K226" s="209" t="s">
        <v>330</v>
      </c>
      <c r="L226" s="209"/>
    </row>
    <row r="227" spans="1:12" x14ac:dyDescent="0.4">
      <c r="A227" s="224" t="str">
        <f>IF(AND(ISTEXT(D227),'[2]Identif. projet &amp; instructions'!$B$7="non"),'[2]Identif. projet &amp; instructions'!$B$8,"")</f>
        <v/>
      </c>
      <c r="B227" s="225"/>
      <c r="C227" s="225"/>
      <c r="D227" s="225"/>
      <c r="E227" s="226"/>
      <c r="F227" s="225"/>
      <c r="G227" s="227"/>
      <c r="H227" s="228" t="str">
        <f t="shared" si="6"/>
        <v/>
      </c>
      <c r="I227" s="227"/>
      <c r="J227" s="229" t="str">
        <f t="shared" si="7"/>
        <v/>
      </c>
      <c r="K227" s="209" t="s">
        <v>330</v>
      </c>
      <c r="L227" s="209"/>
    </row>
    <row r="228" spans="1:12" x14ac:dyDescent="0.4">
      <c r="A228" s="224" t="str">
        <f>IF(AND(ISTEXT(D228),'[2]Identif. projet &amp; instructions'!$B$7="non"),'[2]Identif. projet &amp; instructions'!$B$8,"")</f>
        <v/>
      </c>
      <c r="B228" s="225"/>
      <c r="C228" s="225"/>
      <c r="D228" s="225"/>
      <c r="E228" s="226"/>
      <c r="F228" s="225"/>
      <c r="G228" s="227"/>
      <c r="H228" s="228" t="str">
        <f t="shared" si="6"/>
        <v/>
      </c>
      <c r="I228" s="227"/>
      <c r="J228" s="229" t="str">
        <f t="shared" si="7"/>
        <v/>
      </c>
      <c r="K228" s="209" t="s">
        <v>330</v>
      </c>
      <c r="L228" s="209"/>
    </row>
    <row r="229" spans="1:12" x14ac:dyDescent="0.4">
      <c r="A229" s="224" t="str">
        <f>IF(AND(ISTEXT(D229),'[2]Identif. projet &amp; instructions'!$B$7="non"),'[2]Identif. projet &amp; instructions'!$B$8,"")</f>
        <v/>
      </c>
      <c r="B229" s="225"/>
      <c r="C229" s="225"/>
      <c r="D229" s="225"/>
      <c r="E229" s="226"/>
      <c r="F229" s="225"/>
      <c r="G229" s="227"/>
      <c r="H229" s="228" t="str">
        <f t="shared" si="6"/>
        <v/>
      </c>
      <c r="I229" s="227"/>
      <c r="J229" s="229" t="str">
        <f t="shared" si="7"/>
        <v/>
      </c>
      <c r="K229" s="209" t="s">
        <v>330</v>
      </c>
      <c r="L229" s="209"/>
    </row>
    <row r="230" spans="1:12" x14ac:dyDescent="0.4">
      <c r="A230" s="224" t="str">
        <f>IF(AND(ISTEXT(D230),'[2]Identif. projet &amp; instructions'!$B$7="non"),'[2]Identif. projet &amp; instructions'!$B$8,"")</f>
        <v/>
      </c>
      <c r="B230" s="225"/>
      <c r="C230" s="225"/>
      <c r="D230" s="225"/>
      <c r="E230" s="226"/>
      <c r="F230" s="225"/>
      <c r="G230" s="227"/>
      <c r="H230" s="228" t="str">
        <f t="shared" si="6"/>
        <v/>
      </c>
      <c r="I230" s="227"/>
      <c r="J230" s="229" t="str">
        <f t="shared" si="7"/>
        <v/>
      </c>
      <c r="K230" s="209" t="s">
        <v>330</v>
      </c>
      <c r="L230" s="209"/>
    </row>
    <row r="231" spans="1:12" x14ac:dyDescent="0.4">
      <c r="A231" s="224" t="str">
        <f>IF(AND(ISTEXT(D231),'[2]Identif. projet &amp; instructions'!$B$7="non"),'[2]Identif. projet &amp; instructions'!$B$8,"")</f>
        <v/>
      </c>
      <c r="B231" s="225"/>
      <c r="C231" s="225"/>
      <c r="D231" s="225"/>
      <c r="E231" s="226"/>
      <c r="F231" s="225"/>
      <c r="G231" s="227"/>
      <c r="H231" s="228" t="str">
        <f t="shared" si="6"/>
        <v/>
      </c>
      <c r="I231" s="227"/>
      <c r="J231" s="229" t="str">
        <f t="shared" si="7"/>
        <v/>
      </c>
      <c r="K231" s="209" t="s">
        <v>330</v>
      </c>
      <c r="L231" s="209"/>
    </row>
    <row r="232" spans="1:12" x14ac:dyDescent="0.4">
      <c r="A232" s="224" t="str">
        <f>IF(AND(ISTEXT(D232),'[2]Identif. projet &amp; instructions'!$B$7="non"),'[2]Identif. projet &amp; instructions'!$B$8,"")</f>
        <v/>
      </c>
      <c r="B232" s="225"/>
      <c r="C232" s="225"/>
      <c r="D232" s="225"/>
      <c r="E232" s="226"/>
      <c r="F232" s="225"/>
      <c r="G232" s="227"/>
      <c r="H232" s="228" t="str">
        <f t="shared" si="6"/>
        <v/>
      </c>
      <c r="I232" s="227"/>
      <c r="J232" s="229" t="str">
        <f t="shared" si="7"/>
        <v/>
      </c>
      <c r="K232" s="209" t="s">
        <v>330</v>
      </c>
      <c r="L232" s="209"/>
    </row>
    <row r="233" spans="1:12" x14ac:dyDescent="0.4">
      <c r="A233" s="224" t="str">
        <f>IF(AND(ISTEXT(D233),'[2]Identif. projet &amp; instructions'!$B$7="non"),'[2]Identif. projet &amp; instructions'!$B$8,"")</f>
        <v/>
      </c>
      <c r="B233" s="225"/>
      <c r="C233" s="225"/>
      <c r="D233" s="225"/>
      <c r="E233" s="226"/>
      <c r="F233" s="225"/>
      <c r="G233" s="227"/>
      <c r="H233" s="228" t="str">
        <f t="shared" si="6"/>
        <v/>
      </c>
      <c r="I233" s="227"/>
      <c r="J233" s="229" t="str">
        <f t="shared" si="7"/>
        <v/>
      </c>
      <c r="K233" s="209" t="s">
        <v>330</v>
      </c>
      <c r="L233" s="209"/>
    </row>
    <row r="234" spans="1:12" x14ac:dyDescent="0.4">
      <c r="A234" s="224" t="str">
        <f>IF(AND(ISTEXT(D234),'[2]Identif. projet &amp; instructions'!$B$7="non"),'[2]Identif. projet &amp; instructions'!$B$8,"")</f>
        <v/>
      </c>
      <c r="B234" s="225"/>
      <c r="C234" s="225"/>
      <c r="D234" s="225"/>
      <c r="E234" s="226"/>
      <c r="F234" s="225"/>
      <c r="G234" s="227"/>
      <c r="H234" s="228" t="str">
        <f t="shared" si="6"/>
        <v/>
      </c>
      <c r="I234" s="227"/>
      <c r="J234" s="229" t="str">
        <f t="shared" si="7"/>
        <v/>
      </c>
      <c r="K234" s="209" t="s">
        <v>330</v>
      </c>
      <c r="L234" s="209"/>
    </row>
    <row r="235" spans="1:12" x14ac:dyDescent="0.4">
      <c r="A235" s="224" t="str">
        <f>IF(AND(ISTEXT(D235),'[2]Identif. projet &amp; instructions'!$B$7="non"),'[2]Identif. projet &amp; instructions'!$B$8,"")</f>
        <v/>
      </c>
      <c r="B235" s="225"/>
      <c r="C235" s="225"/>
      <c r="D235" s="225"/>
      <c r="E235" s="226"/>
      <c r="F235" s="225"/>
      <c r="G235" s="227"/>
      <c r="H235" s="228" t="str">
        <f t="shared" si="6"/>
        <v/>
      </c>
      <c r="I235" s="227"/>
      <c r="J235" s="229" t="str">
        <f t="shared" si="7"/>
        <v/>
      </c>
      <c r="K235" s="209" t="s">
        <v>330</v>
      </c>
      <c r="L235" s="209"/>
    </row>
    <row r="236" spans="1:12" x14ac:dyDescent="0.4">
      <c r="A236" s="224" t="str">
        <f>IF(AND(ISTEXT(D236),'[2]Identif. projet &amp; instructions'!$B$7="non"),'[2]Identif. projet &amp; instructions'!$B$8,"")</f>
        <v/>
      </c>
      <c r="B236" s="225"/>
      <c r="C236" s="225"/>
      <c r="D236" s="225"/>
      <c r="E236" s="226"/>
      <c r="F236" s="225"/>
      <c r="G236" s="227"/>
      <c r="H236" s="228" t="str">
        <f t="shared" si="6"/>
        <v/>
      </c>
      <c r="I236" s="227"/>
      <c r="J236" s="229" t="str">
        <f t="shared" si="7"/>
        <v/>
      </c>
      <c r="K236" s="209" t="s">
        <v>330</v>
      </c>
      <c r="L236" s="209"/>
    </row>
    <row r="237" spans="1:12" x14ac:dyDescent="0.4">
      <c r="A237" s="224" t="str">
        <f>IF(AND(ISTEXT(D237),'[2]Identif. projet &amp; instructions'!$B$7="non"),'[2]Identif. projet &amp; instructions'!$B$8,"")</f>
        <v/>
      </c>
      <c r="B237" s="225"/>
      <c r="C237" s="225"/>
      <c r="D237" s="225"/>
      <c r="E237" s="226"/>
      <c r="F237" s="225"/>
      <c r="G237" s="227"/>
      <c r="H237" s="228" t="str">
        <f t="shared" si="6"/>
        <v/>
      </c>
      <c r="I237" s="227"/>
      <c r="J237" s="229" t="str">
        <f t="shared" si="7"/>
        <v/>
      </c>
      <c r="K237" s="209" t="s">
        <v>330</v>
      </c>
      <c r="L237" s="209"/>
    </row>
    <row r="238" spans="1:12" x14ac:dyDescent="0.4">
      <c r="A238" s="224" t="str">
        <f>IF(AND(ISTEXT(D238),'[2]Identif. projet &amp; instructions'!$B$7="non"),'[2]Identif. projet &amp; instructions'!$B$8,"")</f>
        <v/>
      </c>
      <c r="B238" s="225"/>
      <c r="C238" s="225"/>
      <c r="D238" s="225"/>
      <c r="E238" s="226"/>
      <c r="F238" s="225"/>
      <c r="G238" s="227"/>
      <c r="H238" s="228" t="str">
        <f t="shared" si="6"/>
        <v/>
      </c>
      <c r="I238" s="227"/>
      <c r="J238" s="229" t="str">
        <f t="shared" si="7"/>
        <v/>
      </c>
      <c r="K238" s="209" t="s">
        <v>330</v>
      </c>
      <c r="L238" s="209"/>
    </row>
    <row r="239" spans="1:12" x14ac:dyDescent="0.4">
      <c r="A239" s="224" t="str">
        <f>IF(AND(ISTEXT(D239),'[2]Identif. projet &amp; instructions'!$B$7="non"),'[2]Identif. projet &amp; instructions'!$B$8,"")</f>
        <v/>
      </c>
      <c r="B239" s="225"/>
      <c r="C239" s="225"/>
      <c r="D239" s="225"/>
      <c r="E239" s="226"/>
      <c r="F239" s="225"/>
      <c r="G239" s="227"/>
      <c r="H239" s="228" t="str">
        <f t="shared" si="6"/>
        <v/>
      </c>
      <c r="I239" s="227"/>
      <c r="J239" s="229" t="str">
        <f t="shared" si="7"/>
        <v/>
      </c>
      <c r="K239" s="209" t="s">
        <v>330</v>
      </c>
      <c r="L239" s="209"/>
    </row>
    <row r="240" spans="1:12" x14ac:dyDescent="0.4">
      <c r="A240" s="224" t="str">
        <f>IF(AND(ISTEXT(D240),'[2]Identif. projet &amp; instructions'!$B$7="non"),'[2]Identif. projet &amp; instructions'!$B$8,"")</f>
        <v/>
      </c>
      <c r="B240" s="225"/>
      <c r="C240" s="225"/>
      <c r="D240" s="225"/>
      <c r="E240" s="226"/>
      <c r="F240" s="225"/>
      <c r="G240" s="227"/>
      <c r="H240" s="228" t="str">
        <f t="shared" si="6"/>
        <v/>
      </c>
      <c r="I240" s="227"/>
      <c r="J240" s="229" t="str">
        <f t="shared" si="7"/>
        <v/>
      </c>
      <c r="K240" s="209" t="s">
        <v>330</v>
      </c>
      <c r="L240" s="209"/>
    </row>
    <row r="241" spans="1:12" x14ac:dyDescent="0.4">
      <c r="A241" s="224" t="str">
        <f>IF(AND(ISTEXT(D241),'[2]Identif. projet &amp; instructions'!$B$7="non"),'[2]Identif. projet &amp; instructions'!$B$8,"")</f>
        <v/>
      </c>
      <c r="B241" s="225"/>
      <c r="C241" s="225"/>
      <c r="D241" s="225"/>
      <c r="E241" s="226"/>
      <c r="F241" s="225"/>
      <c r="G241" s="227"/>
      <c r="H241" s="228" t="str">
        <f t="shared" si="6"/>
        <v/>
      </c>
      <c r="I241" s="227"/>
      <c r="J241" s="229" t="str">
        <f t="shared" si="7"/>
        <v/>
      </c>
      <c r="K241" s="209" t="s">
        <v>330</v>
      </c>
      <c r="L241" s="209"/>
    </row>
    <row r="242" spans="1:12" x14ac:dyDescent="0.4">
      <c r="A242" s="224" t="str">
        <f>IF(AND(ISTEXT(D242),'[2]Identif. projet &amp; instructions'!$B$7="non"),'[2]Identif. projet &amp; instructions'!$B$8,"")</f>
        <v/>
      </c>
      <c r="B242" s="225"/>
      <c r="C242" s="225"/>
      <c r="D242" s="225"/>
      <c r="E242" s="226"/>
      <c r="F242" s="225"/>
      <c r="G242" s="227"/>
      <c r="H242" s="228" t="str">
        <f t="shared" si="6"/>
        <v/>
      </c>
      <c r="I242" s="227"/>
      <c r="J242" s="229" t="str">
        <f t="shared" si="7"/>
        <v/>
      </c>
      <c r="K242" s="209" t="s">
        <v>330</v>
      </c>
      <c r="L242" s="209"/>
    </row>
    <row r="243" spans="1:12" x14ac:dyDescent="0.4">
      <c r="A243" s="224" t="str">
        <f>IF(AND(ISTEXT(D243),'[2]Identif. projet &amp; instructions'!$B$7="non"),'[2]Identif. projet &amp; instructions'!$B$8,"")</f>
        <v/>
      </c>
      <c r="B243" s="225"/>
      <c r="C243" s="225"/>
      <c r="D243" s="225"/>
      <c r="E243" s="226"/>
      <c r="F243" s="225"/>
      <c r="G243" s="227"/>
      <c r="H243" s="228" t="str">
        <f t="shared" si="6"/>
        <v/>
      </c>
      <c r="I243" s="227"/>
      <c r="J243" s="229" t="str">
        <f t="shared" si="7"/>
        <v/>
      </c>
      <c r="K243" s="209" t="s">
        <v>330</v>
      </c>
      <c r="L243" s="209"/>
    </row>
    <row r="244" spans="1:12" x14ac:dyDescent="0.4">
      <c r="A244" s="224" t="str">
        <f>IF(AND(ISTEXT(D244),'[2]Identif. projet &amp; instructions'!$B$7="non"),'[2]Identif. projet &amp; instructions'!$B$8,"")</f>
        <v/>
      </c>
      <c r="B244" s="225"/>
      <c r="C244" s="225"/>
      <c r="D244" s="225"/>
      <c r="E244" s="226"/>
      <c r="F244" s="225"/>
      <c r="G244" s="227"/>
      <c r="H244" s="228" t="str">
        <f t="shared" si="6"/>
        <v/>
      </c>
      <c r="I244" s="227"/>
      <c r="J244" s="229" t="str">
        <f t="shared" si="7"/>
        <v/>
      </c>
      <c r="K244" s="209" t="s">
        <v>330</v>
      </c>
      <c r="L244" s="209"/>
    </row>
    <row r="245" spans="1:12" x14ac:dyDescent="0.4">
      <c r="A245" s="224" t="str">
        <f>IF(AND(ISTEXT(D245),'[2]Identif. projet &amp; instructions'!$B$7="non"),'[2]Identif. projet &amp; instructions'!$B$8,"")</f>
        <v/>
      </c>
      <c r="B245" s="225"/>
      <c r="C245" s="225"/>
      <c r="D245" s="225"/>
      <c r="E245" s="226"/>
      <c r="F245" s="225"/>
      <c r="G245" s="227"/>
      <c r="H245" s="228" t="str">
        <f t="shared" si="6"/>
        <v/>
      </c>
      <c r="I245" s="227"/>
      <c r="J245" s="229" t="str">
        <f t="shared" si="7"/>
        <v/>
      </c>
      <c r="K245" s="209" t="s">
        <v>330</v>
      </c>
      <c r="L245" s="209"/>
    </row>
    <row r="246" spans="1:12" x14ac:dyDescent="0.4">
      <c r="A246" s="224" t="str">
        <f>IF(AND(ISTEXT(D246),'[2]Identif. projet &amp; instructions'!$B$7="non"),'[2]Identif. projet &amp; instructions'!$B$8,"")</f>
        <v/>
      </c>
      <c r="B246" s="225"/>
      <c r="C246" s="225"/>
      <c r="D246" s="225"/>
      <c r="E246" s="226"/>
      <c r="F246" s="225"/>
      <c r="G246" s="227"/>
      <c r="H246" s="228" t="str">
        <f t="shared" si="6"/>
        <v/>
      </c>
      <c r="I246" s="227"/>
      <c r="J246" s="229" t="str">
        <f t="shared" si="7"/>
        <v/>
      </c>
      <c r="K246" s="209" t="s">
        <v>330</v>
      </c>
      <c r="L246" s="209"/>
    </row>
    <row r="247" spans="1:12" x14ac:dyDescent="0.4">
      <c r="A247" s="224" t="str">
        <f>IF(AND(ISTEXT(D247),'[2]Identif. projet &amp; instructions'!$B$7="non"),'[2]Identif. projet &amp; instructions'!$B$8,"")</f>
        <v/>
      </c>
      <c r="B247" s="225"/>
      <c r="C247" s="225"/>
      <c r="D247" s="225"/>
      <c r="E247" s="226"/>
      <c r="F247" s="225"/>
      <c r="G247" s="227"/>
      <c r="H247" s="228" t="str">
        <f t="shared" si="6"/>
        <v/>
      </c>
      <c r="I247" s="227"/>
      <c r="J247" s="229" t="str">
        <f t="shared" si="7"/>
        <v/>
      </c>
      <c r="K247" s="209" t="s">
        <v>330</v>
      </c>
      <c r="L247" s="209"/>
    </row>
    <row r="248" spans="1:12" x14ac:dyDescent="0.4">
      <c r="A248" s="224" t="str">
        <f>IF(AND(ISTEXT(D248),'[2]Identif. projet &amp; instructions'!$B$7="non"),'[2]Identif. projet &amp; instructions'!$B$8,"")</f>
        <v/>
      </c>
      <c r="B248" s="225"/>
      <c r="C248" s="225"/>
      <c r="D248" s="225"/>
      <c r="E248" s="226"/>
      <c r="F248" s="225"/>
      <c r="G248" s="227"/>
      <c r="H248" s="228" t="str">
        <f t="shared" si="6"/>
        <v/>
      </c>
      <c r="I248" s="227"/>
      <c r="J248" s="229" t="str">
        <f t="shared" si="7"/>
        <v/>
      </c>
      <c r="K248" s="209" t="s">
        <v>330</v>
      </c>
      <c r="L248" s="209"/>
    </row>
    <row r="249" spans="1:12" x14ac:dyDescent="0.4">
      <c r="A249" s="224" t="str">
        <f>IF(AND(ISTEXT(D249),'[2]Identif. projet &amp; instructions'!$B$7="non"),'[2]Identif. projet &amp; instructions'!$B$8,"")</f>
        <v/>
      </c>
      <c r="B249" s="225"/>
      <c r="C249" s="225"/>
      <c r="D249" s="225"/>
      <c r="E249" s="226"/>
      <c r="F249" s="225"/>
      <c r="G249" s="227"/>
      <c r="H249" s="228" t="str">
        <f t="shared" si="6"/>
        <v/>
      </c>
      <c r="I249" s="227"/>
      <c r="J249" s="229" t="str">
        <f t="shared" si="7"/>
        <v/>
      </c>
      <c r="K249" s="209" t="s">
        <v>330</v>
      </c>
      <c r="L249" s="209"/>
    </row>
    <row r="250" spans="1:12" x14ac:dyDescent="0.4">
      <c r="A250" s="224" t="str">
        <f>IF(AND(ISTEXT(D250),'[2]Identif. projet &amp; instructions'!$B$7="non"),'[2]Identif. projet &amp; instructions'!$B$8,"")</f>
        <v/>
      </c>
      <c r="B250" s="225"/>
      <c r="C250" s="225"/>
      <c r="D250" s="225"/>
      <c r="E250" s="226"/>
      <c r="F250" s="225"/>
      <c r="G250" s="227"/>
      <c r="H250" s="228" t="str">
        <f t="shared" si="6"/>
        <v/>
      </c>
      <c r="I250" s="227"/>
      <c r="J250" s="229" t="str">
        <f t="shared" si="7"/>
        <v/>
      </c>
      <c r="K250" s="209" t="s">
        <v>330</v>
      </c>
      <c r="L250" s="209"/>
    </row>
    <row r="251" spans="1:12" x14ac:dyDescent="0.4">
      <c r="A251" s="224" t="str">
        <f>IF(AND(ISTEXT(D251),'[2]Identif. projet &amp; instructions'!$B$7="non"),'[2]Identif. projet &amp; instructions'!$B$8,"")</f>
        <v/>
      </c>
      <c r="B251" s="225"/>
      <c r="C251" s="225"/>
      <c r="D251" s="225"/>
      <c r="E251" s="226"/>
      <c r="F251" s="225"/>
      <c r="G251" s="227"/>
      <c r="H251" s="228" t="str">
        <f t="shared" si="6"/>
        <v/>
      </c>
      <c r="I251" s="227"/>
      <c r="J251" s="229" t="str">
        <f t="shared" si="7"/>
        <v/>
      </c>
      <c r="K251" s="209" t="s">
        <v>330</v>
      </c>
      <c r="L251" s="209"/>
    </row>
    <row r="252" spans="1:12" x14ac:dyDescent="0.4">
      <c r="A252" s="224" t="str">
        <f>IF(AND(ISTEXT(D252),'[2]Identif. projet &amp; instructions'!$B$7="non"),'[2]Identif. projet &amp; instructions'!$B$8,"")</f>
        <v/>
      </c>
      <c r="B252" s="225"/>
      <c r="C252" s="225"/>
      <c r="D252" s="225"/>
      <c r="E252" s="226"/>
      <c r="F252" s="225"/>
      <c r="G252" s="227"/>
      <c r="H252" s="228" t="str">
        <f t="shared" si="6"/>
        <v/>
      </c>
      <c r="I252" s="227"/>
      <c r="J252" s="229" t="str">
        <f t="shared" si="7"/>
        <v/>
      </c>
      <c r="K252" s="209" t="s">
        <v>330</v>
      </c>
      <c r="L252" s="209"/>
    </row>
    <row r="253" spans="1:12" x14ac:dyDescent="0.4">
      <c r="A253" s="224" t="str">
        <f>IF(AND(ISTEXT(D253),'[2]Identif. projet &amp; instructions'!$B$7="non"),'[2]Identif. projet &amp; instructions'!$B$8,"")</f>
        <v/>
      </c>
      <c r="B253" s="225"/>
      <c r="C253" s="225"/>
      <c r="D253" s="225"/>
      <c r="E253" s="226"/>
      <c r="F253" s="225"/>
      <c r="G253" s="227"/>
      <c r="H253" s="228" t="str">
        <f t="shared" si="6"/>
        <v/>
      </c>
      <c r="I253" s="227"/>
      <c r="J253" s="229" t="str">
        <f t="shared" si="7"/>
        <v/>
      </c>
      <c r="K253" s="209" t="s">
        <v>330</v>
      </c>
      <c r="L253" s="209"/>
    </row>
    <row r="254" spans="1:12" x14ac:dyDescent="0.4">
      <c r="A254" s="224" t="str">
        <f>IF(AND(ISTEXT(D254),'[2]Identif. projet &amp; instructions'!$B$7="non"),'[2]Identif. projet &amp; instructions'!$B$8,"")</f>
        <v/>
      </c>
      <c r="B254" s="225"/>
      <c r="C254" s="225"/>
      <c r="D254" s="225"/>
      <c r="E254" s="226"/>
      <c r="F254" s="225"/>
      <c r="G254" s="227"/>
      <c r="H254" s="228" t="str">
        <f t="shared" si="6"/>
        <v/>
      </c>
      <c r="I254" s="227"/>
      <c r="J254" s="229" t="str">
        <f t="shared" si="7"/>
        <v/>
      </c>
      <c r="K254" s="209" t="s">
        <v>330</v>
      </c>
      <c r="L254" s="209"/>
    </row>
    <row r="255" spans="1:12" x14ac:dyDescent="0.4">
      <c r="A255" s="224" t="str">
        <f>IF(AND(ISTEXT(D255),'[2]Identif. projet &amp; instructions'!$B$7="non"),'[2]Identif. projet &amp; instructions'!$B$8,"")</f>
        <v/>
      </c>
      <c r="B255" s="225"/>
      <c r="C255" s="225"/>
      <c r="D255" s="225"/>
      <c r="E255" s="226"/>
      <c r="F255" s="225"/>
      <c r="G255" s="227"/>
      <c r="H255" s="228" t="str">
        <f t="shared" si="6"/>
        <v/>
      </c>
      <c r="I255" s="227"/>
      <c r="J255" s="229" t="str">
        <f t="shared" si="7"/>
        <v/>
      </c>
      <c r="K255" s="209" t="s">
        <v>330</v>
      </c>
      <c r="L255" s="209"/>
    </row>
    <row r="256" spans="1:12" x14ac:dyDescent="0.4">
      <c r="A256" s="224" t="str">
        <f>IF(AND(ISTEXT(D256),'[2]Identif. projet &amp; instructions'!$B$7="non"),'[2]Identif. projet &amp; instructions'!$B$8,"")</f>
        <v/>
      </c>
      <c r="B256" s="225"/>
      <c r="C256" s="225"/>
      <c r="D256" s="225"/>
      <c r="E256" s="226"/>
      <c r="F256" s="225"/>
      <c r="G256" s="227"/>
      <c r="H256" s="228" t="str">
        <f t="shared" si="6"/>
        <v/>
      </c>
      <c r="I256" s="227"/>
      <c r="J256" s="229" t="str">
        <f t="shared" si="7"/>
        <v/>
      </c>
      <c r="K256" s="209" t="s">
        <v>330</v>
      </c>
      <c r="L256" s="209"/>
    </row>
    <row r="257" spans="1:12" x14ac:dyDescent="0.4">
      <c r="A257" s="224" t="str">
        <f>IF(AND(ISTEXT(D257),'[2]Identif. projet &amp; instructions'!$B$7="non"),'[2]Identif. projet &amp; instructions'!$B$8,"")</f>
        <v/>
      </c>
      <c r="B257" s="225"/>
      <c r="C257" s="225"/>
      <c r="D257" s="225"/>
      <c r="E257" s="226"/>
      <c r="F257" s="225"/>
      <c r="G257" s="227"/>
      <c r="H257" s="228" t="str">
        <f t="shared" si="6"/>
        <v/>
      </c>
      <c r="I257" s="227"/>
      <c r="J257" s="229" t="str">
        <f t="shared" si="7"/>
        <v/>
      </c>
      <c r="K257" s="209" t="s">
        <v>330</v>
      </c>
      <c r="L257" s="209"/>
    </row>
    <row r="258" spans="1:12" x14ac:dyDescent="0.4">
      <c r="A258" s="224" t="str">
        <f>IF(AND(ISTEXT(D258),'[2]Identif. projet &amp; instructions'!$B$7="non"),'[2]Identif. projet &amp; instructions'!$B$8,"")</f>
        <v/>
      </c>
      <c r="B258" s="225"/>
      <c r="C258" s="225"/>
      <c r="D258" s="225"/>
      <c r="E258" s="226"/>
      <c r="F258" s="225"/>
      <c r="G258" s="227"/>
      <c r="H258" s="228" t="str">
        <f t="shared" si="6"/>
        <v/>
      </c>
      <c r="I258" s="227"/>
      <c r="J258" s="229" t="str">
        <f t="shared" si="7"/>
        <v/>
      </c>
      <c r="K258" s="209" t="s">
        <v>330</v>
      </c>
      <c r="L258" s="209"/>
    </row>
    <row r="259" spans="1:12" x14ac:dyDescent="0.4">
      <c r="A259" s="224" t="str">
        <f>IF(AND(ISTEXT(D259),'[2]Identif. projet &amp; instructions'!$B$7="non"),'[2]Identif. projet &amp; instructions'!$B$8,"")</f>
        <v/>
      </c>
      <c r="B259" s="225"/>
      <c r="C259" s="225"/>
      <c r="D259" s="225"/>
      <c r="E259" s="226"/>
      <c r="F259" s="225"/>
      <c r="G259" s="227"/>
      <c r="H259" s="228" t="str">
        <f t="shared" ref="H259:H322" si="8">IF(ISBLANK(F259),"",F259/G259)</f>
        <v/>
      </c>
      <c r="I259" s="227"/>
      <c r="J259" s="229" t="str">
        <f t="shared" ref="J259:J322" si="9">IF(ISBLANK(I259),"",H259*I259)</f>
        <v/>
      </c>
      <c r="K259" s="209" t="s">
        <v>330</v>
      </c>
      <c r="L259" s="209"/>
    </row>
    <row r="260" spans="1:12" x14ac:dyDescent="0.4">
      <c r="A260" s="224" t="str">
        <f>IF(AND(ISTEXT(D260),'[2]Identif. projet &amp; instructions'!$B$7="non"),'[2]Identif. projet &amp; instructions'!$B$8,"")</f>
        <v/>
      </c>
      <c r="B260" s="225"/>
      <c r="C260" s="225"/>
      <c r="D260" s="225"/>
      <c r="E260" s="226"/>
      <c r="F260" s="225"/>
      <c r="G260" s="227"/>
      <c r="H260" s="228" t="str">
        <f t="shared" si="8"/>
        <v/>
      </c>
      <c r="I260" s="227"/>
      <c r="J260" s="229" t="str">
        <f t="shared" si="9"/>
        <v/>
      </c>
      <c r="K260" s="209" t="s">
        <v>330</v>
      </c>
      <c r="L260" s="209"/>
    </row>
    <row r="261" spans="1:12" x14ac:dyDescent="0.4">
      <c r="A261" s="224" t="str">
        <f>IF(AND(ISTEXT(D261),'[2]Identif. projet &amp; instructions'!$B$7="non"),'[2]Identif. projet &amp; instructions'!$B$8,"")</f>
        <v/>
      </c>
      <c r="B261" s="225"/>
      <c r="C261" s="225"/>
      <c r="D261" s="225"/>
      <c r="E261" s="226"/>
      <c r="F261" s="225"/>
      <c r="G261" s="227"/>
      <c r="H261" s="228" t="str">
        <f t="shared" si="8"/>
        <v/>
      </c>
      <c r="I261" s="227"/>
      <c r="J261" s="229" t="str">
        <f t="shared" si="9"/>
        <v/>
      </c>
      <c r="K261" s="209" t="s">
        <v>330</v>
      </c>
      <c r="L261" s="209"/>
    </row>
    <row r="262" spans="1:12" x14ac:dyDescent="0.4">
      <c r="A262" s="224" t="str">
        <f>IF(AND(ISTEXT(D262),'[2]Identif. projet &amp; instructions'!$B$7="non"),'[2]Identif. projet &amp; instructions'!$B$8,"")</f>
        <v/>
      </c>
      <c r="B262" s="225"/>
      <c r="C262" s="225"/>
      <c r="D262" s="225"/>
      <c r="E262" s="226"/>
      <c r="F262" s="225"/>
      <c r="G262" s="227"/>
      <c r="H262" s="228" t="str">
        <f t="shared" si="8"/>
        <v/>
      </c>
      <c r="I262" s="227"/>
      <c r="J262" s="229" t="str">
        <f t="shared" si="9"/>
        <v/>
      </c>
      <c r="K262" s="209" t="s">
        <v>330</v>
      </c>
      <c r="L262" s="209"/>
    </row>
    <row r="263" spans="1:12" x14ac:dyDescent="0.4">
      <c r="A263" s="224" t="str">
        <f>IF(AND(ISTEXT(D263),'[2]Identif. projet &amp; instructions'!$B$7="non"),'[2]Identif. projet &amp; instructions'!$B$8,"")</f>
        <v/>
      </c>
      <c r="B263" s="225"/>
      <c r="C263" s="225"/>
      <c r="D263" s="225"/>
      <c r="E263" s="226"/>
      <c r="F263" s="225"/>
      <c r="G263" s="227"/>
      <c r="H263" s="228" t="str">
        <f t="shared" si="8"/>
        <v/>
      </c>
      <c r="I263" s="227"/>
      <c r="J263" s="229" t="str">
        <f t="shared" si="9"/>
        <v/>
      </c>
      <c r="K263" s="209" t="s">
        <v>330</v>
      </c>
      <c r="L263" s="209"/>
    </row>
    <row r="264" spans="1:12" x14ac:dyDescent="0.4">
      <c r="A264" s="224" t="str">
        <f>IF(AND(ISTEXT(D264),'[2]Identif. projet &amp; instructions'!$B$7="non"),'[2]Identif. projet &amp; instructions'!$B$8,"")</f>
        <v/>
      </c>
      <c r="B264" s="225"/>
      <c r="C264" s="225"/>
      <c r="D264" s="225"/>
      <c r="E264" s="226"/>
      <c r="F264" s="225"/>
      <c r="G264" s="227"/>
      <c r="H264" s="228" t="str">
        <f t="shared" si="8"/>
        <v/>
      </c>
      <c r="I264" s="227"/>
      <c r="J264" s="229" t="str">
        <f t="shared" si="9"/>
        <v/>
      </c>
      <c r="K264" s="209" t="s">
        <v>330</v>
      </c>
      <c r="L264" s="209"/>
    </row>
    <row r="265" spans="1:12" x14ac:dyDescent="0.4">
      <c r="A265" s="224" t="str">
        <f>IF(AND(ISTEXT(D265),'[2]Identif. projet &amp; instructions'!$B$7="non"),'[2]Identif. projet &amp; instructions'!$B$8,"")</f>
        <v/>
      </c>
      <c r="B265" s="225"/>
      <c r="C265" s="225"/>
      <c r="D265" s="225"/>
      <c r="E265" s="226"/>
      <c r="F265" s="225"/>
      <c r="G265" s="227"/>
      <c r="H265" s="228" t="str">
        <f t="shared" si="8"/>
        <v/>
      </c>
      <c r="I265" s="227"/>
      <c r="J265" s="229" t="str">
        <f t="shared" si="9"/>
        <v/>
      </c>
      <c r="K265" s="209" t="s">
        <v>330</v>
      </c>
      <c r="L265" s="209"/>
    </row>
    <row r="266" spans="1:12" x14ac:dyDescent="0.4">
      <c r="A266" s="224" t="str">
        <f>IF(AND(ISTEXT(D266),'[2]Identif. projet &amp; instructions'!$B$7="non"),'[2]Identif. projet &amp; instructions'!$B$8,"")</f>
        <v/>
      </c>
      <c r="B266" s="225"/>
      <c r="C266" s="225"/>
      <c r="D266" s="225"/>
      <c r="E266" s="226"/>
      <c r="F266" s="225"/>
      <c r="G266" s="227"/>
      <c r="H266" s="228" t="str">
        <f t="shared" si="8"/>
        <v/>
      </c>
      <c r="I266" s="227"/>
      <c r="J266" s="229" t="str">
        <f t="shared" si="9"/>
        <v/>
      </c>
      <c r="K266" s="209" t="s">
        <v>330</v>
      </c>
      <c r="L266" s="209"/>
    </row>
    <row r="267" spans="1:12" x14ac:dyDescent="0.4">
      <c r="A267" s="224" t="str">
        <f>IF(AND(ISTEXT(D267),'[2]Identif. projet &amp; instructions'!$B$7="non"),'[2]Identif. projet &amp; instructions'!$B$8,"")</f>
        <v/>
      </c>
      <c r="B267" s="225"/>
      <c r="C267" s="225"/>
      <c r="D267" s="225"/>
      <c r="E267" s="226"/>
      <c r="F267" s="225"/>
      <c r="G267" s="227"/>
      <c r="H267" s="228" t="str">
        <f t="shared" si="8"/>
        <v/>
      </c>
      <c r="I267" s="227"/>
      <c r="J267" s="229" t="str">
        <f t="shared" si="9"/>
        <v/>
      </c>
      <c r="K267" s="209" t="s">
        <v>330</v>
      </c>
      <c r="L267" s="209"/>
    </row>
    <row r="268" spans="1:12" x14ac:dyDescent="0.4">
      <c r="A268" s="224" t="str">
        <f>IF(AND(ISTEXT(D268),'[2]Identif. projet &amp; instructions'!$B$7="non"),'[2]Identif. projet &amp; instructions'!$B$8,"")</f>
        <v/>
      </c>
      <c r="B268" s="225"/>
      <c r="C268" s="225"/>
      <c r="D268" s="225"/>
      <c r="E268" s="226"/>
      <c r="F268" s="225"/>
      <c r="G268" s="227"/>
      <c r="H268" s="228" t="str">
        <f t="shared" si="8"/>
        <v/>
      </c>
      <c r="I268" s="227"/>
      <c r="J268" s="229" t="str">
        <f t="shared" si="9"/>
        <v/>
      </c>
      <c r="K268" s="209" t="s">
        <v>330</v>
      </c>
      <c r="L268" s="209"/>
    </row>
    <row r="269" spans="1:12" x14ac:dyDescent="0.4">
      <c r="A269" s="224" t="str">
        <f>IF(AND(ISTEXT(D269),'[2]Identif. projet &amp; instructions'!$B$7="non"),'[2]Identif. projet &amp; instructions'!$B$8,"")</f>
        <v/>
      </c>
      <c r="B269" s="225"/>
      <c r="C269" s="225"/>
      <c r="D269" s="225"/>
      <c r="E269" s="226"/>
      <c r="F269" s="225"/>
      <c r="G269" s="227"/>
      <c r="H269" s="228" t="str">
        <f t="shared" si="8"/>
        <v/>
      </c>
      <c r="I269" s="227"/>
      <c r="J269" s="229" t="str">
        <f t="shared" si="9"/>
        <v/>
      </c>
      <c r="K269" s="209" t="s">
        <v>330</v>
      </c>
      <c r="L269" s="209"/>
    </row>
    <row r="270" spans="1:12" x14ac:dyDescent="0.4">
      <c r="A270" s="224" t="str">
        <f>IF(AND(ISTEXT(D270),'[2]Identif. projet &amp; instructions'!$B$7="non"),'[2]Identif. projet &amp; instructions'!$B$8,"")</f>
        <v/>
      </c>
      <c r="B270" s="225"/>
      <c r="C270" s="225"/>
      <c r="D270" s="225"/>
      <c r="E270" s="226"/>
      <c r="F270" s="225"/>
      <c r="G270" s="227"/>
      <c r="H270" s="228" t="str">
        <f t="shared" si="8"/>
        <v/>
      </c>
      <c r="I270" s="227"/>
      <c r="J270" s="229" t="str">
        <f t="shared" si="9"/>
        <v/>
      </c>
      <c r="K270" s="209" t="s">
        <v>330</v>
      </c>
      <c r="L270" s="209"/>
    </row>
    <row r="271" spans="1:12" x14ac:dyDescent="0.4">
      <c r="A271" s="224" t="str">
        <f>IF(AND(ISTEXT(D271),'[2]Identif. projet &amp; instructions'!$B$7="non"),'[2]Identif. projet &amp; instructions'!$B$8,"")</f>
        <v/>
      </c>
      <c r="B271" s="225"/>
      <c r="C271" s="225"/>
      <c r="D271" s="225"/>
      <c r="E271" s="226"/>
      <c r="F271" s="225"/>
      <c r="G271" s="227"/>
      <c r="H271" s="228" t="str">
        <f t="shared" si="8"/>
        <v/>
      </c>
      <c r="I271" s="227"/>
      <c r="J271" s="229" t="str">
        <f t="shared" si="9"/>
        <v/>
      </c>
      <c r="K271" s="209" t="s">
        <v>330</v>
      </c>
      <c r="L271" s="209"/>
    </row>
    <row r="272" spans="1:12" x14ac:dyDescent="0.4">
      <c r="A272" s="224" t="str">
        <f>IF(AND(ISTEXT(D272),'[2]Identif. projet &amp; instructions'!$B$7="non"),'[2]Identif. projet &amp; instructions'!$B$8,"")</f>
        <v/>
      </c>
      <c r="B272" s="225"/>
      <c r="C272" s="225"/>
      <c r="D272" s="225"/>
      <c r="E272" s="226"/>
      <c r="F272" s="225"/>
      <c r="G272" s="227"/>
      <c r="H272" s="228" t="str">
        <f t="shared" si="8"/>
        <v/>
      </c>
      <c r="I272" s="227"/>
      <c r="J272" s="229" t="str">
        <f t="shared" si="9"/>
        <v/>
      </c>
      <c r="K272" s="209" t="s">
        <v>330</v>
      </c>
      <c r="L272" s="209"/>
    </row>
    <row r="273" spans="1:12" x14ac:dyDescent="0.4">
      <c r="A273" s="224" t="str">
        <f>IF(AND(ISTEXT(D273),'[2]Identif. projet &amp; instructions'!$B$7="non"),'[2]Identif. projet &amp; instructions'!$B$8,"")</f>
        <v/>
      </c>
      <c r="B273" s="225"/>
      <c r="C273" s="225"/>
      <c r="D273" s="225"/>
      <c r="E273" s="226"/>
      <c r="F273" s="225"/>
      <c r="G273" s="227"/>
      <c r="H273" s="228" t="str">
        <f t="shared" si="8"/>
        <v/>
      </c>
      <c r="I273" s="227"/>
      <c r="J273" s="229" t="str">
        <f t="shared" si="9"/>
        <v/>
      </c>
      <c r="K273" s="209" t="s">
        <v>330</v>
      </c>
      <c r="L273" s="209"/>
    </row>
    <row r="274" spans="1:12" x14ac:dyDescent="0.4">
      <c r="A274" s="224" t="str">
        <f>IF(AND(ISTEXT(D274),'[2]Identif. projet &amp; instructions'!$B$7="non"),'[2]Identif. projet &amp; instructions'!$B$8,"")</f>
        <v/>
      </c>
      <c r="B274" s="225"/>
      <c r="C274" s="225"/>
      <c r="D274" s="225"/>
      <c r="E274" s="226"/>
      <c r="F274" s="225"/>
      <c r="G274" s="227"/>
      <c r="H274" s="228" t="str">
        <f t="shared" si="8"/>
        <v/>
      </c>
      <c r="I274" s="227"/>
      <c r="J274" s="229" t="str">
        <f t="shared" si="9"/>
        <v/>
      </c>
      <c r="K274" s="209" t="s">
        <v>330</v>
      </c>
      <c r="L274" s="209"/>
    </row>
    <row r="275" spans="1:12" x14ac:dyDescent="0.4">
      <c r="A275" s="224" t="str">
        <f>IF(AND(ISTEXT(D275),'[2]Identif. projet &amp; instructions'!$B$7="non"),'[2]Identif. projet &amp; instructions'!$B$8,"")</f>
        <v/>
      </c>
      <c r="B275" s="225"/>
      <c r="C275" s="225"/>
      <c r="D275" s="225"/>
      <c r="E275" s="226"/>
      <c r="F275" s="225"/>
      <c r="G275" s="227"/>
      <c r="H275" s="228" t="str">
        <f t="shared" si="8"/>
        <v/>
      </c>
      <c r="I275" s="227"/>
      <c r="J275" s="229" t="str">
        <f t="shared" si="9"/>
        <v/>
      </c>
      <c r="K275" s="209" t="s">
        <v>330</v>
      </c>
      <c r="L275" s="209"/>
    </row>
    <row r="276" spans="1:12" x14ac:dyDescent="0.4">
      <c r="A276" s="224" t="str">
        <f>IF(AND(ISTEXT(D276),'[2]Identif. projet &amp; instructions'!$B$7="non"),'[2]Identif. projet &amp; instructions'!$B$8,"")</f>
        <v/>
      </c>
      <c r="B276" s="225"/>
      <c r="C276" s="225"/>
      <c r="D276" s="225"/>
      <c r="E276" s="226"/>
      <c r="F276" s="225"/>
      <c r="G276" s="227"/>
      <c r="H276" s="228" t="str">
        <f t="shared" si="8"/>
        <v/>
      </c>
      <c r="I276" s="227"/>
      <c r="J276" s="229" t="str">
        <f t="shared" si="9"/>
        <v/>
      </c>
      <c r="K276" s="209" t="s">
        <v>330</v>
      </c>
      <c r="L276" s="209"/>
    </row>
    <row r="277" spans="1:12" x14ac:dyDescent="0.4">
      <c r="A277" s="224" t="str">
        <f>IF(AND(ISTEXT(D277),'[2]Identif. projet &amp; instructions'!$B$7="non"),'[2]Identif. projet &amp; instructions'!$B$8,"")</f>
        <v/>
      </c>
      <c r="B277" s="225"/>
      <c r="C277" s="225"/>
      <c r="D277" s="225"/>
      <c r="E277" s="226"/>
      <c r="F277" s="225"/>
      <c r="G277" s="227"/>
      <c r="H277" s="228" t="str">
        <f t="shared" si="8"/>
        <v/>
      </c>
      <c r="I277" s="227"/>
      <c r="J277" s="229" t="str">
        <f t="shared" si="9"/>
        <v/>
      </c>
      <c r="K277" s="209" t="s">
        <v>330</v>
      </c>
      <c r="L277" s="209"/>
    </row>
    <row r="278" spans="1:12" x14ac:dyDescent="0.4">
      <c r="A278" s="224" t="str">
        <f>IF(AND(ISTEXT(D278),'[2]Identif. projet &amp; instructions'!$B$7="non"),'[2]Identif. projet &amp; instructions'!$B$8,"")</f>
        <v/>
      </c>
      <c r="B278" s="225"/>
      <c r="C278" s="225"/>
      <c r="D278" s="225"/>
      <c r="E278" s="226"/>
      <c r="F278" s="225"/>
      <c r="G278" s="227"/>
      <c r="H278" s="228" t="str">
        <f t="shared" si="8"/>
        <v/>
      </c>
      <c r="I278" s="227"/>
      <c r="J278" s="229" t="str">
        <f t="shared" si="9"/>
        <v/>
      </c>
      <c r="K278" s="209" t="s">
        <v>330</v>
      </c>
      <c r="L278" s="209"/>
    </row>
    <row r="279" spans="1:12" x14ac:dyDescent="0.4">
      <c r="A279" s="224" t="str">
        <f>IF(AND(ISTEXT(D279),'[2]Identif. projet &amp; instructions'!$B$7="non"),'[2]Identif. projet &amp; instructions'!$B$8,"")</f>
        <v/>
      </c>
      <c r="B279" s="225"/>
      <c r="C279" s="225"/>
      <c r="D279" s="225"/>
      <c r="E279" s="226"/>
      <c r="F279" s="225"/>
      <c r="G279" s="227"/>
      <c r="H279" s="228" t="str">
        <f t="shared" si="8"/>
        <v/>
      </c>
      <c r="I279" s="227"/>
      <c r="J279" s="229" t="str">
        <f t="shared" si="9"/>
        <v/>
      </c>
      <c r="K279" s="209" t="s">
        <v>330</v>
      </c>
      <c r="L279" s="209"/>
    </row>
    <row r="280" spans="1:12" x14ac:dyDescent="0.4">
      <c r="A280" s="224" t="str">
        <f>IF(AND(ISTEXT(D280),'[2]Identif. projet &amp; instructions'!$B$7="non"),'[2]Identif. projet &amp; instructions'!$B$8,"")</f>
        <v/>
      </c>
      <c r="B280" s="225"/>
      <c r="C280" s="225"/>
      <c r="D280" s="225"/>
      <c r="E280" s="226"/>
      <c r="F280" s="225"/>
      <c r="G280" s="227"/>
      <c r="H280" s="228" t="str">
        <f t="shared" si="8"/>
        <v/>
      </c>
      <c r="I280" s="227"/>
      <c r="J280" s="229" t="str">
        <f t="shared" si="9"/>
        <v/>
      </c>
      <c r="K280" s="209" t="s">
        <v>330</v>
      </c>
      <c r="L280" s="209"/>
    </row>
    <row r="281" spans="1:12" x14ac:dyDescent="0.4">
      <c r="A281" s="224" t="str">
        <f>IF(AND(ISTEXT(D281),'[2]Identif. projet &amp; instructions'!$B$7="non"),'[2]Identif. projet &amp; instructions'!$B$8,"")</f>
        <v/>
      </c>
      <c r="B281" s="225"/>
      <c r="C281" s="225"/>
      <c r="D281" s="225"/>
      <c r="E281" s="226"/>
      <c r="F281" s="225"/>
      <c r="G281" s="227"/>
      <c r="H281" s="228" t="str">
        <f t="shared" si="8"/>
        <v/>
      </c>
      <c r="I281" s="227"/>
      <c r="J281" s="229" t="str">
        <f t="shared" si="9"/>
        <v/>
      </c>
      <c r="K281" s="209" t="s">
        <v>330</v>
      </c>
      <c r="L281" s="209"/>
    </row>
    <row r="282" spans="1:12" x14ac:dyDescent="0.4">
      <c r="A282" s="224" t="str">
        <f>IF(AND(ISTEXT(D282),'[2]Identif. projet &amp; instructions'!$B$7="non"),'[2]Identif. projet &amp; instructions'!$B$8,"")</f>
        <v/>
      </c>
      <c r="B282" s="225"/>
      <c r="C282" s="225"/>
      <c r="D282" s="225"/>
      <c r="E282" s="226"/>
      <c r="F282" s="225"/>
      <c r="G282" s="227"/>
      <c r="H282" s="228" t="str">
        <f t="shared" si="8"/>
        <v/>
      </c>
      <c r="I282" s="227"/>
      <c r="J282" s="229" t="str">
        <f t="shared" si="9"/>
        <v/>
      </c>
      <c r="K282" s="209" t="s">
        <v>330</v>
      </c>
      <c r="L282" s="209"/>
    </row>
    <row r="283" spans="1:12" x14ac:dyDescent="0.4">
      <c r="A283" s="224" t="str">
        <f>IF(AND(ISTEXT(D283),'[2]Identif. projet &amp; instructions'!$B$7="non"),'[2]Identif. projet &amp; instructions'!$B$8,"")</f>
        <v/>
      </c>
      <c r="B283" s="225"/>
      <c r="C283" s="225"/>
      <c r="D283" s="225"/>
      <c r="E283" s="226"/>
      <c r="F283" s="225"/>
      <c r="G283" s="227"/>
      <c r="H283" s="228" t="str">
        <f t="shared" si="8"/>
        <v/>
      </c>
      <c r="I283" s="227"/>
      <c r="J283" s="229" t="str">
        <f t="shared" si="9"/>
        <v/>
      </c>
      <c r="K283" s="209" t="s">
        <v>330</v>
      </c>
      <c r="L283" s="209"/>
    </row>
    <row r="284" spans="1:12" x14ac:dyDescent="0.4">
      <c r="A284" s="224" t="str">
        <f>IF(AND(ISTEXT(D284),'[2]Identif. projet &amp; instructions'!$B$7="non"),'[2]Identif. projet &amp; instructions'!$B$8,"")</f>
        <v/>
      </c>
      <c r="B284" s="225"/>
      <c r="C284" s="225"/>
      <c r="D284" s="225"/>
      <c r="E284" s="226"/>
      <c r="F284" s="225"/>
      <c r="G284" s="227"/>
      <c r="H284" s="228" t="str">
        <f t="shared" si="8"/>
        <v/>
      </c>
      <c r="I284" s="227"/>
      <c r="J284" s="229" t="str">
        <f t="shared" si="9"/>
        <v/>
      </c>
      <c r="K284" s="209" t="s">
        <v>330</v>
      </c>
      <c r="L284" s="209"/>
    </row>
    <row r="285" spans="1:12" x14ac:dyDescent="0.4">
      <c r="A285" s="224" t="str">
        <f>IF(AND(ISTEXT(D285),'[2]Identif. projet &amp; instructions'!$B$7="non"),'[2]Identif. projet &amp; instructions'!$B$8,"")</f>
        <v/>
      </c>
      <c r="B285" s="225"/>
      <c r="C285" s="225"/>
      <c r="D285" s="225"/>
      <c r="E285" s="226"/>
      <c r="F285" s="225"/>
      <c r="G285" s="227"/>
      <c r="H285" s="228" t="str">
        <f t="shared" si="8"/>
        <v/>
      </c>
      <c r="I285" s="227"/>
      <c r="J285" s="229" t="str">
        <f t="shared" si="9"/>
        <v/>
      </c>
      <c r="K285" s="209" t="s">
        <v>330</v>
      </c>
      <c r="L285" s="209"/>
    </row>
    <row r="286" spans="1:12" x14ac:dyDescent="0.4">
      <c r="A286" s="224" t="str">
        <f>IF(AND(ISTEXT(D286),'[2]Identif. projet &amp; instructions'!$B$7="non"),'[2]Identif. projet &amp; instructions'!$B$8,"")</f>
        <v/>
      </c>
      <c r="B286" s="225"/>
      <c r="C286" s="225"/>
      <c r="D286" s="225"/>
      <c r="E286" s="226"/>
      <c r="F286" s="225"/>
      <c r="G286" s="227"/>
      <c r="H286" s="228" t="str">
        <f t="shared" si="8"/>
        <v/>
      </c>
      <c r="I286" s="227"/>
      <c r="J286" s="229" t="str">
        <f t="shared" si="9"/>
        <v/>
      </c>
      <c r="K286" s="209" t="s">
        <v>330</v>
      </c>
      <c r="L286" s="209"/>
    </row>
    <row r="287" spans="1:12" x14ac:dyDescent="0.4">
      <c r="A287" s="224" t="str">
        <f>IF(AND(ISTEXT(D287),'[2]Identif. projet &amp; instructions'!$B$7="non"),'[2]Identif. projet &amp; instructions'!$B$8,"")</f>
        <v/>
      </c>
      <c r="B287" s="225"/>
      <c r="C287" s="225"/>
      <c r="D287" s="225"/>
      <c r="E287" s="226"/>
      <c r="F287" s="225"/>
      <c r="G287" s="227"/>
      <c r="H287" s="228" t="str">
        <f t="shared" si="8"/>
        <v/>
      </c>
      <c r="I287" s="227"/>
      <c r="J287" s="229" t="str">
        <f t="shared" si="9"/>
        <v/>
      </c>
      <c r="K287" s="209" t="s">
        <v>330</v>
      </c>
      <c r="L287" s="209"/>
    </row>
    <row r="288" spans="1:12" x14ac:dyDescent="0.4">
      <c r="A288" s="224" t="str">
        <f>IF(AND(ISTEXT(D288),'[2]Identif. projet &amp; instructions'!$B$7="non"),'[2]Identif. projet &amp; instructions'!$B$8,"")</f>
        <v/>
      </c>
      <c r="B288" s="225"/>
      <c r="C288" s="225"/>
      <c r="D288" s="225"/>
      <c r="E288" s="226"/>
      <c r="F288" s="225"/>
      <c r="G288" s="227"/>
      <c r="H288" s="228" t="str">
        <f t="shared" si="8"/>
        <v/>
      </c>
      <c r="I288" s="227"/>
      <c r="J288" s="229" t="str">
        <f t="shared" si="9"/>
        <v/>
      </c>
      <c r="K288" s="209" t="s">
        <v>330</v>
      </c>
      <c r="L288" s="209"/>
    </row>
    <row r="289" spans="1:12" x14ac:dyDescent="0.4">
      <c r="A289" s="224" t="str">
        <f>IF(AND(ISTEXT(D289),'[2]Identif. projet &amp; instructions'!$B$7="non"),'[2]Identif. projet &amp; instructions'!$B$8,"")</f>
        <v/>
      </c>
      <c r="B289" s="225"/>
      <c r="C289" s="225"/>
      <c r="D289" s="225"/>
      <c r="E289" s="226"/>
      <c r="F289" s="225"/>
      <c r="G289" s="227"/>
      <c r="H289" s="228" t="str">
        <f t="shared" si="8"/>
        <v/>
      </c>
      <c r="I289" s="227"/>
      <c r="J289" s="229" t="str">
        <f t="shared" si="9"/>
        <v/>
      </c>
      <c r="K289" s="209" t="s">
        <v>330</v>
      </c>
      <c r="L289" s="209"/>
    </row>
    <row r="290" spans="1:12" x14ac:dyDescent="0.4">
      <c r="A290" s="224" t="str">
        <f>IF(AND(ISTEXT(D290),'[2]Identif. projet &amp; instructions'!$B$7="non"),'[2]Identif. projet &amp; instructions'!$B$8,"")</f>
        <v/>
      </c>
      <c r="B290" s="225"/>
      <c r="C290" s="225"/>
      <c r="D290" s="225"/>
      <c r="E290" s="226"/>
      <c r="F290" s="225"/>
      <c r="G290" s="227"/>
      <c r="H290" s="228" t="str">
        <f t="shared" si="8"/>
        <v/>
      </c>
      <c r="I290" s="227"/>
      <c r="J290" s="229" t="str">
        <f t="shared" si="9"/>
        <v/>
      </c>
      <c r="K290" s="209" t="s">
        <v>330</v>
      </c>
      <c r="L290" s="209"/>
    </row>
    <row r="291" spans="1:12" x14ac:dyDescent="0.4">
      <c r="A291" s="224" t="str">
        <f>IF(AND(ISTEXT(D291),'[2]Identif. projet &amp; instructions'!$B$7="non"),'[2]Identif. projet &amp; instructions'!$B$8,"")</f>
        <v/>
      </c>
      <c r="B291" s="225"/>
      <c r="C291" s="225"/>
      <c r="D291" s="225"/>
      <c r="E291" s="226"/>
      <c r="F291" s="225"/>
      <c r="G291" s="227"/>
      <c r="H291" s="228" t="str">
        <f t="shared" si="8"/>
        <v/>
      </c>
      <c r="I291" s="227"/>
      <c r="J291" s="229" t="str">
        <f t="shared" si="9"/>
        <v/>
      </c>
      <c r="K291" s="209" t="s">
        <v>330</v>
      </c>
      <c r="L291" s="209"/>
    </row>
    <row r="292" spans="1:12" x14ac:dyDescent="0.4">
      <c r="A292" s="224" t="str">
        <f>IF(AND(ISTEXT(D292),'[2]Identif. projet &amp; instructions'!$B$7="non"),'[2]Identif. projet &amp; instructions'!$B$8,"")</f>
        <v/>
      </c>
      <c r="B292" s="225"/>
      <c r="C292" s="225"/>
      <c r="D292" s="225"/>
      <c r="E292" s="226"/>
      <c r="F292" s="225"/>
      <c r="G292" s="227"/>
      <c r="H292" s="228" t="str">
        <f t="shared" si="8"/>
        <v/>
      </c>
      <c r="I292" s="227"/>
      <c r="J292" s="229" t="str">
        <f t="shared" si="9"/>
        <v/>
      </c>
      <c r="K292" s="209" t="s">
        <v>330</v>
      </c>
      <c r="L292" s="209"/>
    </row>
    <row r="293" spans="1:12" x14ac:dyDescent="0.4">
      <c r="A293" s="224" t="str">
        <f>IF(AND(ISTEXT(D293),'[2]Identif. projet &amp; instructions'!$B$7="non"),'[2]Identif. projet &amp; instructions'!$B$8,"")</f>
        <v/>
      </c>
      <c r="B293" s="225"/>
      <c r="C293" s="225"/>
      <c r="D293" s="225"/>
      <c r="E293" s="226"/>
      <c r="F293" s="225"/>
      <c r="G293" s="227"/>
      <c r="H293" s="228" t="str">
        <f t="shared" si="8"/>
        <v/>
      </c>
      <c r="I293" s="227"/>
      <c r="J293" s="229" t="str">
        <f t="shared" si="9"/>
        <v/>
      </c>
      <c r="K293" s="209" t="s">
        <v>330</v>
      </c>
      <c r="L293" s="209"/>
    </row>
    <row r="294" spans="1:12" x14ac:dyDescent="0.4">
      <c r="A294" s="224" t="str">
        <f>IF(AND(ISTEXT(D294),'[2]Identif. projet &amp; instructions'!$B$7="non"),'[2]Identif. projet &amp; instructions'!$B$8,"")</f>
        <v/>
      </c>
      <c r="B294" s="225"/>
      <c r="C294" s="225"/>
      <c r="D294" s="225"/>
      <c r="E294" s="226"/>
      <c r="F294" s="225"/>
      <c r="G294" s="227"/>
      <c r="H294" s="228" t="str">
        <f t="shared" si="8"/>
        <v/>
      </c>
      <c r="I294" s="227"/>
      <c r="J294" s="229" t="str">
        <f t="shared" si="9"/>
        <v/>
      </c>
      <c r="K294" s="209" t="s">
        <v>330</v>
      </c>
      <c r="L294" s="209"/>
    </row>
    <row r="295" spans="1:12" x14ac:dyDescent="0.4">
      <c r="A295" s="224" t="str">
        <f>IF(AND(ISTEXT(D295),'[2]Identif. projet &amp; instructions'!$B$7="non"),'[2]Identif. projet &amp; instructions'!$B$8,"")</f>
        <v/>
      </c>
      <c r="B295" s="225"/>
      <c r="C295" s="225"/>
      <c r="D295" s="225"/>
      <c r="E295" s="226"/>
      <c r="F295" s="225"/>
      <c r="G295" s="227"/>
      <c r="H295" s="228" t="str">
        <f t="shared" si="8"/>
        <v/>
      </c>
      <c r="I295" s="227"/>
      <c r="J295" s="229" t="str">
        <f t="shared" si="9"/>
        <v/>
      </c>
      <c r="K295" s="209" t="s">
        <v>330</v>
      </c>
      <c r="L295" s="209"/>
    </row>
    <row r="296" spans="1:12" x14ac:dyDescent="0.4">
      <c r="A296" s="224" t="str">
        <f>IF(AND(ISTEXT(D296),'[2]Identif. projet &amp; instructions'!$B$7="non"),'[2]Identif. projet &amp; instructions'!$B$8,"")</f>
        <v/>
      </c>
      <c r="B296" s="225"/>
      <c r="C296" s="225"/>
      <c r="D296" s="225"/>
      <c r="E296" s="226"/>
      <c r="F296" s="225"/>
      <c r="G296" s="227"/>
      <c r="H296" s="228" t="str">
        <f t="shared" si="8"/>
        <v/>
      </c>
      <c r="I296" s="227"/>
      <c r="J296" s="229" t="str">
        <f t="shared" si="9"/>
        <v/>
      </c>
      <c r="K296" s="209" t="s">
        <v>330</v>
      </c>
      <c r="L296" s="209"/>
    </row>
    <row r="297" spans="1:12" x14ac:dyDescent="0.4">
      <c r="A297" s="224" t="str">
        <f>IF(AND(ISTEXT(D297),'[2]Identif. projet &amp; instructions'!$B$7="non"),'[2]Identif. projet &amp; instructions'!$B$8,"")</f>
        <v/>
      </c>
      <c r="B297" s="225"/>
      <c r="C297" s="225"/>
      <c r="D297" s="225"/>
      <c r="E297" s="226"/>
      <c r="F297" s="225"/>
      <c r="G297" s="227"/>
      <c r="H297" s="228" t="str">
        <f t="shared" si="8"/>
        <v/>
      </c>
      <c r="I297" s="227"/>
      <c r="J297" s="229" t="str">
        <f t="shared" si="9"/>
        <v/>
      </c>
      <c r="K297" s="209" t="s">
        <v>330</v>
      </c>
      <c r="L297" s="209"/>
    </row>
    <row r="298" spans="1:12" x14ac:dyDescent="0.4">
      <c r="A298" s="224" t="str">
        <f>IF(AND(ISTEXT(D298),'[2]Identif. projet &amp; instructions'!$B$7="non"),'[2]Identif. projet &amp; instructions'!$B$8,"")</f>
        <v/>
      </c>
      <c r="B298" s="225"/>
      <c r="C298" s="225"/>
      <c r="D298" s="225"/>
      <c r="E298" s="226"/>
      <c r="F298" s="225"/>
      <c r="G298" s="227"/>
      <c r="H298" s="228" t="str">
        <f t="shared" si="8"/>
        <v/>
      </c>
      <c r="I298" s="227"/>
      <c r="J298" s="229" t="str">
        <f t="shared" si="9"/>
        <v/>
      </c>
      <c r="K298" s="209" t="s">
        <v>330</v>
      </c>
      <c r="L298" s="209"/>
    </row>
    <row r="299" spans="1:12" x14ac:dyDescent="0.4">
      <c r="A299" s="224" t="str">
        <f>IF(AND(ISTEXT(D299),'[2]Identif. projet &amp; instructions'!$B$7="non"),'[2]Identif. projet &amp; instructions'!$B$8,"")</f>
        <v/>
      </c>
      <c r="B299" s="225"/>
      <c r="C299" s="225"/>
      <c r="D299" s="225"/>
      <c r="E299" s="226"/>
      <c r="F299" s="225"/>
      <c r="G299" s="227"/>
      <c r="H299" s="228" t="str">
        <f t="shared" si="8"/>
        <v/>
      </c>
      <c r="I299" s="227"/>
      <c r="J299" s="229" t="str">
        <f t="shared" si="9"/>
        <v/>
      </c>
      <c r="K299" s="209" t="s">
        <v>330</v>
      </c>
      <c r="L299" s="209"/>
    </row>
    <row r="300" spans="1:12" x14ac:dyDescent="0.4">
      <c r="A300" s="224" t="str">
        <f>IF(AND(ISTEXT(D300),'[2]Identif. projet &amp; instructions'!$B$7="non"),'[2]Identif. projet &amp; instructions'!$B$8,"")</f>
        <v/>
      </c>
      <c r="B300" s="225"/>
      <c r="C300" s="225"/>
      <c r="D300" s="225"/>
      <c r="E300" s="226"/>
      <c r="F300" s="225"/>
      <c r="G300" s="227"/>
      <c r="H300" s="228" t="str">
        <f t="shared" si="8"/>
        <v/>
      </c>
      <c r="I300" s="227"/>
      <c r="J300" s="229" t="str">
        <f t="shared" si="9"/>
        <v/>
      </c>
      <c r="K300" s="209" t="s">
        <v>330</v>
      </c>
      <c r="L300" s="209"/>
    </row>
    <row r="301" spans="1:12" x14ac:dyDescent="0.4">
      <c r="A301" s="224" t="str">
        <f>IF(AND(ISTEXT(D301),'[2]Identif. projet &amp; instructions'!$B$7="non"),'[2]Identif. projet &amp; instructions'!$B$8,"")</f>
        <v/>
      </c>
      <c r="B301" s="225"/>
      <c r="C301" s="225"/>
      <c r="D301" s="225"/>
      <c r="E301" s="226"/>
      <c r="F301" s="225"/>
      <c r="G301" s="227"/>
      <c r="H301" s="228" t="str">
        <f t="shared" si="8"/>
        <v/>
      </c>
      <c r="I301" s="227"/>
      <c r="J301" s="229" t="str">
        <f t="shared" si="9"/>
        <v/>
      </c>
      <c r="K301" s="209" t="s">
        <v>330</v>
      </c>
      <c r="L301" s="209"/>
    </row>
    <row r="302" spans="1:12" x14ac:dyDescent="0.4">
      <c r="A302" s="224" t="str">
        <f>IF(AND(ISTEXT(D302),'[2]Identif. projet &amp; instructions'!$B$7="non"),'[2]Identif. projet &amp; instructions'!$B$8,"")</f>
        <v/>
      </c>
      <c r="B302" s="225"/>
      <c r="C302" s="225"/>
      <c r="D302" s="225"/>
      <c r="E302" s="226"/>
      <c r="F302" s="225"/>
      <c r="G302" s="227"/>
      <c r="H302" s="228" t="str">
        <f t="shared" si="8"/>
        <v/>
      </c>
      <c r="I302" s="227"/>
      <c r="J302" s="229" t="str">
        <f t="shared" si="9"/>
        <v/>
      </c>
      <c r="K302" s="209" t="s">
        <v>330</v>
      </c>
      <c r="L302" s="209"/>
    </row>
    <row r="303" spans="1:12" x14ac:dyDescent="0.4">
      <c r="A303" s="224" t="str">
        <f>IF(AND(ISTEXT(D303),'[2]Identif. projet &amp; instructions'!$B$7="non"),'[2]Identif. projet &amp; instructions'!$B$8,"")</f>
        <v/>
      </c>
      <c r="B303" s="225"/>
      <c r="C303" s="225"/>
      <c r="D303" s="225"/>
      <c r="E303" s="226"/>
      <c r="F303" s="225"/>
      <c r="G303" s="227"/>
      <c r="H303" s="228" t="str">
        <f t="shared" si="8"/>
        <v/>
      </c>
      <c r="I303" s="227"/>
      <c r="J303" s="229" t="str">
        <f t="shared" si="9"/>
        <v/>
      </c>
      <c r="K303" s="209" t="s">
        <v>330</v>
      </c>
      <c r="L303" s="209"/>
    </row>
    <row r="304" spans="1:12" x14ac:dyDescent="0.4">
      <c r="A304" s="224" t="str">
        <f>IF(AND(ISTEXT(D304),'[2]Identif. projet &amp; instructions'!$B$7="non"),'[2]Identif. projet &amp; instructions'!$B$8,"")</f>
        <v/>
      </c>
      <c r="B304" s="225"/>
      <c r="C304" s="225"/>
      <c r="D304" s="225"/>
      <c r="E304" s="226"/>
      <c r="F304" s="225"/>
      <c r="G304" s="227"/>
      <c r="H304" s="228" t="str">
        <f t="shared" si="8"/>
        <v/>
      </c>
      <c r="I304" s="227"/>
      <c r="J304" s="229" t="str">
        <f t="shared" si="9"/>
        <v/>
      </c>
      <c r="K304" s="209" t="s">
        <v>330</v>
      </c>
      <c r="L304" s="209"/>
    </row>
    <row r="305" spans="1:12" x14ac:dyDescent="0.4">
      <c r="A305" s="224" t="str">
        <f>IF(AND(ISTEXT(D305),'[2]Identif. projet &amp; instructions'!$B$7="non"),'[2]Identif. projet &amp; instructions'!$B$8,"")</f>
        <v/>
      </c>
      <c r="B305" s="225"/>
      <c r="C305" s="225"/>
      <c r="D305" s="225"/>
      <c r="E305" s="226"/>
      <c r="F305" s="225"/>
      <c r="G305" s="227"/>
      <c r="H305" s="228" t="str">
        <f t="shared" si="8"/>
        <v/>
      </c>
      <c r="I305" s="227"/>
      <c r="J305" s="229" t="str">
        <f t="shared" si="9"/>
        <v/>
      </c>
      <c r="K305" s="209" t="s">
        <v>330</v>
      </c>
      <c r="L305" s="209"/>
    </row>
    <row r="306" spans="1:12" x14ac:dyDescent="0.4">
      <c r="A306" s="224" t="str">
        <f>IF(AND(ISTEXT(D306),'[2]Identif. projet &amp; instructions'!$B$7="non"),'[2]Identif. projet &amp; instructions'!$B$8,"")</f>
        <v/>
      </c>
      <c r="B306" s="225"/>
      <c r="C306" s="225"/>
      <c r="D306" s="225"/>
      <c r="E306" s="226"/>
      <c r="F306" s="225"/>
      <c r="G306" s="227"/>
      <c r="H306" s="228" t="str">
        <f t="shared" si="8"/>
        <v/>
      </c>
      <c r="I306" s="227"/>
      <c r="J306" s="229" t="str">
        <f t="shared" si="9"/>
        <v/>
      </c>
      <c r="K306" s="209" t="s">
        <v>330</v>
      </c>
      <c r="L306" s="209"/>
    </row>
    <row r="307" spans="1:12" x14ac:dyDescent="0.4">
      <c r="A307" s="224" t="str">
        <f>IF(AND(ISTEXT(D307),'[2]Identif. projet &amp; instructions'!$B$7="non"),'[2]Identif. projet &amp; instructions'!$B$8,"")</f>
        <v/>
      </c>
      <c r="B307" s="225"/>
      <c r="C307" s="225"/>
      <c r="D307" s="225"/>
      <c r="E307" s="226"/>
      <c r="F307" s="225"/>
      <c r="G307" s="227"/>
      <c r="H307" s="228" t="str">
        <f t="shared" si="8"/>
        <v/>
      </c>
      <c r="I307" s="227"/>
      <c r="J307" s="229" t="str">
        <f t="shared" si="9"/>
        <v/>
      </c>
      <c r="K307" s="209" t="s">
        <v>330</v>
      </c>
      <c r="L307" s="209"/>
    </row>
    <row r="308" spans="1:12" x14ac:dyDescent="0.4">
      <c r="A308" s="224" t="str">
        <f>IF(AND(ISTEXT(D308),'[2]Identif. projet &amp; instructions'!$B$7="non"),'[2]Identif. projet &amp; instructions'!$B$8,"")</f>
        <v/>
      </c>
      <c r="B308" s="225"/>
      <c r="C308" s="225"/>
      <c r="D308" s="225"/>
      <c r="E308" s="226"/>
      <c r="F308" s="225"/>
      <c r="G308" s="227"/>
      <c r="H308" s="228" t="str">
        <f t="shared" si="8"/>
        <v/>
      </c>
      <c r="I308" s="227"/>
      <c r="J308" s="229" t="str">
        <f t="shared" si="9"/>
        <v/>
      </c>
      <c r="K308" s="209" t="s">
        <v>330</v>
      </c>
      <c r="L308" s="209"/>
    </row>
    <row r="309" spans="1:12" x14ac:dyDescent="0.4">
      <c r="A309" s="224" t="str">
        <f>IF(AND(ISTEXT(D309),'[2]Identif. projet &amp; instructions'!$B$7="non"),'[2]Identif. projet &amp; instructions'!$B$8,"")</f>
        <v/>
      </c>
      <c r="B309" s="225"/>
      <c r="C309" s="225"/>
      <c r="D309" s="225"/>
      <c r="E309" s="226"/>
      <c r="F309" s="225"/>
      <c r="G309" s="227"/>
      <c r="H309" s="228" t="str">
        <f t="shared" si="8"/>
        <v/>
      </c>
      <c r="I309" s="227"/>
      <c r="J309" s="229" t="str">
        <f t="shared" si="9"/>
        <v/>
      </c>
      <c r="K309" s="209" t="s">
        <v>330</v>
      </c>
      <c r="L309" s="209"/>
    </row>
    <row r="310" spans="1:12" x14ac:dyDescent="0.4">
      <c r="A310" s="224" t="str">
        <f>IF(AND(ISTEXT(D310),'[2]Identif. projet &amp; instructions'!$B$7="non"),'[2]Identif. projet &amp; instructions'!$B$8,"")</f>
        <v/>
      </c>
      <c r="B310" s="225"/>
      <c r="C310" s="225"/>
      <c r="D310" s="225"/>
      <c r="E310" s="226"/>
      <c r="F310" s="225"/>
      <c r="G310" s="227"/>
      <c r="H310" s="228" t="str">
        <f t="shared" si="8"/>
        <v/>
      </c>
      <c r="I310" s="227"/>
      <c r="J310" s="229" t="str">
        <f t="shared" si="9"/>
        <v/>
      </c>
      <c r="K310" s="209" t="s">
        <v>330</v>
      </c>
      <c r="L310" s="209"/>
    </row>
    <row r="311" spans="1:12" x14ac:dyDescent="0.4">
      <c r="A311" s="224" t="str">
        <f>IF(AND(ISTEXT(D311),'[2]Identif. projet &amp; instructions'!$B$7="non"),'[2]Identif. projet &amp; instructions'!$B$8,"")</f>
        <v/>
      </c>
      <c r="B311" s="225"/>
      <c r="C311" s="225"/>
      <c r="D311" s="225"/>
      <c r="E311" s="226"/>
      <c r="F311" s="225"/>
      <c r="G311" s="227"/>
      <c r="H311" s="228" t="str">
        <f t="shared" si="8"/>
        <v/>
      </c>
      <c r="I311" s="227"/>
      <c r="J311" s="229" t="str">
        <f t="shared" si="9"/>
        <v/>
      </c>
      <c r="K311" s="209" t="s">
        <v>330</v>
      </c>
      <c r="L311" s="209"/>
    </row>
    <row r="312" spans="1:12" x14ac:dyDescent="0.4">
      <c r="A312" s="224" t="str">
        <f>IF(AND(ISTEXT(D312),'[2]Identif. projet &amp; instructions'!$B$7="non"),'[2]Identif. projet &amp; instructions'!$B$8,"")</f>
        <v/>
      </c>
      <c r="B312" s="225"/>
      <c r="C312" s="225"/>
      <c r="D312" s="225"/>
      <c r="E312" s="226"/>
      <c r="F312" s="225"/>
      <c r="G312" s="227"/>
      <c r="H312" s="228" t="str">
        <f t="shared" si="8"/>
        <v/>
      </c>
      <c r="I312" s="227"/>
      <c r="J312" s="229" t="str">
        <f t="shared" si="9"/>
        <v/>
      </c>
      <c r="K312" s="209" t="s">
        <v>330</v>
      </c>
      <c r="L312" s="209"/>
    </row>
    <row r="313" spans="1:12" x14ac:dyDescent="0.4">
      <c r="A313" s="224" t="str">
        <f>IF(AND(ISTEXT(D313),'[2]Identif. projet &amp; instructions'!$B$7="non"),'[2]Identif. projet &amp; instructions'!$B$8,"")</f>
        <v/>
      </c>
      <c r="B313" s="225"/>
      <c r="C313" s="225"/>
      <c r="D313" s="225"/>
      <c r="E313" s="226"/>
      <c r="F313" s="225"/>
      <c r="G313" s="227"/>
      <c r="H313" s="228" t="str">
        <f t="shared" si="8"/>
        <v/>
      </c>
      <c r="I313" s="227"/>
      <c r="J313" s="229" t="str">
        <f t="shared" si="9"/>
        <v/>
      </c>
      <c r="K313" s="209" t="s">
        <v>330</v>
      </c>
      <c r="L313" s="209"/>
    </row>
    <row r="314" spans="1:12" x14ac:dyDescent="0.4">
      <c r="A314" s="224" t="str">
        <f>IF(AND(ISTEXT(D314),'[2]Identif. projet &amp; instructions'!$B$7="non"),'[2]Identif. projet &amp; instructions'!$B$8,"")</f>
        <v/>
      </c>
      <c r="B314" s="225"/>
      <c r="C314" s="225"/>
      <c r="D314" s="225"/>
      <c r="E314" s="226"/>
      <c r="F314" s="225"/>
      <c r="G314" s="227"/>
      <c r="H314" s="228" t="str">
        <f t="shared" si="8"/>
        <v/>
      </c>
      <c r="I314" s="227"/>
      <c r="J314" s="229" t="str">
        <f t="shared" si="9"/>
        <v/>
      </c>
      <c r="K314" s="209" t="s">
        <v>330</v>
      </c>
      <c r="L314" s="209"/>
    </row>
    <row r="315" spans="1:12" x14ac:dyDescent="0.4">
      <c r="A315" s="224" t="str">
        <f>IF(AND(ISTEXT(D315),'[2]Identif. projet &amp; instructions'!$B$7="non"),'[2]Identif. projet &amp; instructions'!$B$8,"")</f>
        <v/>
      </c>
      <c r="B315" s="225"/>
      <c r="C315" s="225"/>
      <c r="D315" s="225"/>
      <c r="E315" s="226"/>
      <c r="F315" s="225"/>
      <c r="G315" s="227"/>
      <c r="H315" s="228" t="str">
        <f t="shared" si="8"/>
        <v/>
      </c>
      <c r="I315" s="227"/>
      <c r="J315" s="229" t="str">
        <f t="shared" si="9"/>
        <v/>
      </c>
      <c r="K315" s="209" t="s">
        <v>330</v>
      </c>
      <c r="L315" s="209"/>
    </row>
    <row r="316" spans="1:12" x14ac:dyDescent="0.4">
      <c r="A316" s="224" t="str">
        <f>IF(AND(ISTEXT(D316),'[2]Identif. projet &amp; instructions'!$B$7="non"),'[2]Identif. projet &amp; instructions'!$B$8,"")</f>
        <v/>
      </c>
      <c r="B316" s="225"/>
      <c r="C316" s="225"/>
      <c r="D316" s="225"/>
      <c r="E316" s="226"/>
      <c r="F316" s="225"/>
      <c r="G316" s="227"/>
      <c r="H316" s="228" t="str">
        <f t="shared" si="8"/>
        <v/>
      </c>
      <c r="I316" s="227"/>
      <c r="J316" s="229" t="str">
        <f t="shared" si="9"/>
        <v/>
      </c>
      <c r="K316" s="209" t="s">
        <v>330</v>
      </c>
      <c r="L316" s="209"/>
    </row>
    <row r="317" spans="1:12" x14ac:dyDescent="0.4">
      <c r="A317" s="224" t="str">
        <f>IF(AND(ISTEXT(D317),'[2]Identif. projet &amp; instructions'!$B$7="non"),'[2]Identif. projet &amp; instructions'!$B$8,"")</f>
        <v/>
      </c>
      <c r="B317" s="225"/>
      <c r="C317" s="225"/>
      <c r="D317" s="225"/>
      <c r="E317" s="226"/>
      <c r="F317" s="225"/>
      <c r="G317" s="227"/>
      <c r="H317" s="228" t="str">
        <f t="shared" si="8"/>
        <v/>
      </c>
      <c r="I317" s="227"/>
      <c r="J317" s="229" t="str">
        <f t="shared" si="9"/>
        <v/>
      </c>
      <c r="K317" s="209" t="s">
        <v>330</v>
      </c>
      <c r="L317" s="209"/>
    </row>
    <row r="318" spans="1:12" x14ac:dyDescent="0.4">
      <c r="A318" s="224" t="str">
        <f>IF(AND(ISTEXT(D318),'[2]Identif. projet &amp; instructions'!$B$7="non"),'[2]Identif. projet &amp; instructions'!$B$8,"")</f>
        <v/>
      </c>
      <c r="B318" s="225"/>
      <c r="C318" s="225"/>
      <c r="D318" s="225"/>
      <c r="E318" s="226"/>
      <c r="F318" s="225"/>
      <c r="G318" s="227"/>
      <c r="H318" s="228" t="str">
        <f t="shared" si="8"/>
        <v/>
      </c>
      <c r="I318" s="227"/>
      <c r="J318" s="229" t="str">
        <f t="shared" si="9"/>
        <v/>
      </c>
      <c r="K318" s="209" t="s">
        <v>330</v>
      </c>
      <c r="L318" s="209"/>
    </row>
    <row r="319" spans="1:12" x14ac:dyDescent="0.4">
      <c r="A319" s="224" t="str">
        <f>IF(AND(ISTEXT(D319),'[2]Identif. projet &amp; instructions'!$B$7="non"),'[2]Identif. projet &amp; instructions'!$B$8,"")</f>
        <v/>
      </c>
      <c r="B319" s="225"/>
      <c r="C319" s="225"/>
      <c r="D319" s="225"/>
      <c r="E319" s="226"/>
      <c r="F319" s="225"/>
      <c r="G319" s="227"/>
      <c r="H319" s="228" t="str">
        <f t="shared" si="8"/>
        <v/>
      </c>
      <c r="I319" s="227"/>
      <c r="J319" s="229" t="str">
        <f t="shared" si="9"/>
        <v/>
      </c>
      <c r="K319" s="209" t="s">
        <v>330</v>
      </c>
      <c r="L319" s="209"/>
    </row>
    <row r="320" spans="1:12" x14ac:dyDescent="0.4">
      <c r="A320" s="224" t="str">
        <f>IF(AND(ISTEXT(D320),'[2]Identif. projet &amp; instructions'!$B$7="non"),'[2]Identif. projet &amp; instructions'!$B$8,"")</f>
        <v/>
      </c>
      <c r="B320" s="225"/>
      <c r="C320" s="225"/>
      <c r="D320" s="225"/>
      <c r="E320" s="226"/>
      <c r="F320" s="225"/>
      <c r="G320" s="227"/>
      <c r="H320" s="228" t="str">
        <f t="shared" si="8"/>
        <v/>
      </c>
      <c r="I320" s="227"/>
      <c r="J320" s="229" t="str">
        <f t="shared" si="9"/>
        <v/>
      </c>
      <c r="K320" s="209" t="s">
        <v>330</v>
      </c>
      <c r="L320" s="209"/>
    </row>
    <row r="321" spans="1:12" x14ac:dyDescent="0.4">
      <c r="A321" s="224" t="str">
        <f>IF(AND(ISTEXT(D321),'[2]Identif. projet &amp; instructions'!$B$7="non"),'[2]Identif. projet &amp; instructions'!$B$8,"")</f>
        <v/>
      </c>
      <c r="B321" s="225"/>
      <c r="C321" s="225"/>
      <c r="D321" s="225"/>
      <c r="E321" s="226"/>
      <c r="F321" s="225"/>
      <c r="G321" s="227"/>
      <c r="H321" s="228" t="str">
        <f t="shared" si="8"/>
        <v/>
      </c>
      <c r="I321" s="227"/>
      <c r="J321" s="229" t="str">
        <f t="shared" si="9"/>
        <v/>
      </c>
      <c r="K321" s="209" t="s">
        <v>330</v>
      </c>
      <c r="L321" s="209"/>
    </row>
    <row r="322" spans="1:12" x14ac:dyDescent="0.4">
      <c r="A322" s="224" t="str">
        <f>IF(AND(ISTEXT(D322),'[2]Identif. projet &amp; instructions'!$B$7="non"),'[2]Identif. projet &amp; instructions'!$B$8,"")</f>
        <v/>
      </c>
      <c r="B322" s="225"/>
      <c r="C322" s="225"/>
      <c r="D322" s="225"/>
      <c r="E322" s="226"/>
      <c r="F322" s="225"/>
      <c r="G322" s="227"/>
      <c r="H322" s="228" t="str">
        <f t="shared" si="8"/>
        <v/>
      </c>
      <c r="I322" s="227"/>
      <c r="J322" s="229" t="str">
        <f t="shared" si="9"/>
        <v/>
      </c>
      <c r="K322" s="209" t="s">
        <v>330</v>
      </c>
      <c r="L322" s="209"/>
    </row>
    <row r="323" spans="1:12" x14ac:dyDescent="0.4">
      <c r="A323" s="224" t="str">
        <f>IF(AND(ISTEXT(D323),'[2]Identif. projet &amp; instructions'!$B$7="non"),'[2]Identif. projet &amp; instructions'!$B$8,"")</f>
        <v/>
      </c>
      <c r="B323" s="225"/>
      <c r="C323" s="225"/>
      <c r="D323" s="225"/>
      <c r="E323" s="226"/>
      <c r="F323" s="225"/>
      <c r="G323" s="227"/>
      <c r="H323" s="228" t="str">
        <f t="shared" ref="H323:H386" si="10">IF(ISBLANK(F323),"",F323/G323)</f>
        <v/>
      </c>
      <c r="I323" s="227"/>
      <c r="J323" s="229" t="str">
        <f t="shared" ref="J323:J386" si="11">IF(ISBLANK(I323),"",H323*I323)</f>
        <v/>
      </c>
      <c r="K323" s="209" t="s">
        <v>330</v>
      </c>
      <c r="L323" s="209"/>
    </row>
    <row r="324" spans="1:12" x14ac:dyDescent="0.4">
      <c r="A324" s="224" t="str">
        <f>IF(AND(ISTEXT(D324),'[2]Identif. projet &amp; instructions'!$B$7="non"),'[2]Identif. projet &amp; instructions'!$B$8,"")</f>
        <v/>
      </c>
      <c r="B324" s="225"/>
      <c r="C324" s="225"/>
      <c r="D324" s="225"/>
      <c r="E324" s="226"/>
      <c r="F324" s="225"/>
      <c r="G324" s="227"/>
      <c r="H324" s="228" t="str">
        <f t="shared" si="10"/>
        <v/>
      </c>
      <c r="I324" s="227"/>
      <c r="J324" s="229" t="str">
        <f t="shared" si="11"/>
        <v/>
      </c>
      <c r="K324" s="209" t="s">
        <v>330</v>
      </c>
      <c r="L324" s="209"/>
    </row>
    <row r="325" spans="1:12" x14ac:dyDescent="0.4">
      <c r="A325" s="224" t="str">
        <f>IF(AND(ISTEXT(D325),'[2]Identif. projet &amp; instructions'!$B$7="non"),'[2]Identif. projet &amp; instructions'!$B$8,"")</f>
        <v/>
      </c>
      <c r="B325" s="225"/>
      <c r="C325" s="225"/>
      <c r="D325" s="225"/>
      <c r="E325" s="226"/>
      <c r="F325" s="225"/>
      <c r="G325" s="227"/>
      <c r="H325" s="228" t="str">
        <f t="shared" si="10"/>
        <v/>
      </c>
      <c r="I325" s="227"/>
      <c r="J325" s="229" t="str">
        <f t="shared" si="11"/>
        <v/>
      </c>
      <c r="K325" s="209" t="s">
        <v>330</v>
      </c>
      <c r="L325" s="209"/>
    </row>
    <row r="326" spans="1:12" x14ac:dyDescent="0.4">
      <c r="A326" s="224" t="str">
        <f>IF(AND(ISTEXT(D326),'[2]Identif. projet &amp; instructions'!$B$7="non"),'[2]Identif. projet &amp; instructions'!$B$8,"")</f>
        <v/>
      </c>
      <c r="B326" s="225"/>
      <c r="C326" s="225"/>
      <c r="D326" s="225"/>
      <c r="E326" s="226"/>
      <c r="F326" s="225"/>
      <c r="G326" s="227"/>
      <c r="H326" s="228" t="str">
        <f t="shared" si="10"/>
        <v/>
      </c>
      <c r="I326" s="227"/>
      <c r="J326" s="229" t="str">
        <f t="shared" si="11"/>
        <v/>
      </c>
      <c r="K326" s="209" t="s">
        <v>330</v>
      </c>
      <c r="L326" s="209"/>
    </row>
    <row r="327" spans="1:12" x14ac:dyDescent="0.4">
      <c r="A327" s="224" t="str">
        <f>IF(AND(ISTEXT(D327),'[2]Identif. projet &amp; instructions'!$B$7="non"),'[2]Identif. projet &amp; instructions'!$B$8,"")</f>
        <v/>
      </c>
      <c r="B327" s="225"/>
      <c r="C327" s="225"/>
      <c r="D327" s="225"/>
      <c r="E327" s="226"/>
      <c r="F327" s="225"/>
      <c r="G327" s="227"/>
      <c r="H327" s="228" t="str">
        <f t="shared" si="10"/>
        <v/>
      </c>
      <c r="I327" s="227"/>
      <c r="J327" s="229" t="str">
        <f t="shared" si="11"/>
        <v/>
      </c>
      <c r="K327" s="209" t="s">
        <v>330</v>
      </c>
      <c r="L327" s="209"/>
    </row>
    <row r="328" spans="1:12" x14ac:dyDescent="0.4">
      <c r="A328" s="224" t="str">
        <f>IF(AND(ISTEXT(D328),'[2]Identif. projet &amp; instructions'!$B$7="non"),'[2]Identif. projet &amp; instructions'!$B$8,"")</f>
        <v/>
      </c>
      <c r="B328" s="225"/>
      <c r="C328" s="225"/>
      <c r="D328" s="225"/>
      <c r="E328" s="226"/>
      <c r="F328" s="225"/>
      <c r="G328" s="227"/>
      <c r="H328" s="228" t="str">
        <f t="shared" si="10"/>
        <v/>
      </c>
      <c r="I328" s="227"/>
      <c r="J328" s="229" t="str">
        <f t="shared" si="11"/>
        <v/>
      </c>
      <c r="K328" s="209" t="s">
        <v>330</v>
      </c>
      <c r="L328" s="209"/>
    </row>
    <row r="329" spans="1:12" x14ac:dyDescent="0.4">
      <c r="A329" s="224" t="str">
        <f>IF(AND(ISTEXT(D329),'[2]Identif. projet &amp; instructions'!$B$7="non"),'[2]Identif. projet &amp; instructions'!$B$8,"")</f>
        <v/>
      </c>
      <c r="B329" s="225"/>
      <c r="C329" s="225"/>
      <c r="D329" s="225"/>
      <c r="E329" s="226"/>
      <c r="F329" s="225"/>
      <c r="G329" s="227"/>
      <c r="H329" s="228" t="str">
        <f t="shared" si="10"/>
        <v/>
      </c>
      <c r="I329" s="227"/>
      <c r="J329" s="229" t="str">
        <f t="shared" si="11"/>
        <v/>
      </c>
      <c r="K329" s="209" t="s">
        <v>330</v>
      </c>
      <c r="L329" s="209"/>
    </row>
    <row r="330" spans="1:12" x14ac:dyDescent="0.4">
      <c r="A330" s="224" t="str">
        <f>IF(AND(ISTEXT(D330),'[2]Identif. projet &amp; instructions'!$B$7="non"),'[2]Identif. projet &amp; instructions'!$B$8,"")</f>
        <v/>
      </c>
      <c r="B330" s="225"/>
      <c r="C330" s="225"/>
      <c r="D330" s="225"/>
      <c r="E330" s="226"/>
      <c r="F330" s="225"/>
      <c r="G330" s="227"/>
      <c r="H330" s="228" t="str">
        <f t="shared" si="10"/>
        <v/>
      </c>
      <c r="I330" s="227"/>
      <c r="J330" s="229" t="str">
        <f t="shared" si="11"/>
        <v/>
      </c>
      <c r="K330" s="209" t="s">
        <v>330</v>
      </c>
      <c r="L330" s="209"/>
    </row>
    <row r="331" spans="1:12" x14ac:dyDescent="0.4">
      <c r="A331" s="224" t="str">
        <f>IF(AND(ISTEXT(D331),'[2]Identif. projet &amp; instructions'!$B$7="non"),'[2]Identif. projet &amp; instructions'!$B$8,"")</f>
        <v/>
      </c>
      <c r="B331" s="225"/>
      <c r="C331" s="225"/>
      <c r="D331" s="225"/>
      <c r="E331" s="226"/>
      <c r="F331" s="225"/>
      <c r="G331" s="227"/>
      <c r="H331" s="228" t="str">
        <f t="shared" si="10"/>
        <v/>
      </c>
      <c r="I331" s="227"/>
      <c r="J331" s="229" t="str">
        <f t="shared" si="11"/>
        <v/>
      </c>
      <c r="K331" s="209" t="s">
        <v>330</v>
      </c>
      <c r="L331" s="209"/>
    </row>
    <row r="332" spans="1:12" x14ac:dyDescent="0.4">
      <c r="A332" s="224" t="str">
        <f>IF(AND(ISTEXT(D332),'[2]Identif. projet &amp; instructions'!$B$7="non"),'[2]Identif. projet &amp; instructions'!$B$8,"")</f>
        <v/>
      </c>
      <c r="B332" s="225"/>
      <c r="C332" s="225"/>
      <c r="D332" s="225"/>
      <c r="E332" s="226"/>
      <c r="F332" s="225"/>
      <c r="G332" s="227"/>
      <c r="H332" s="228" t="str">
        <f t="shared" si="10"/>
        <v/>
      </c>
      <c r="I332" s="227"/>
      <c r="J332" s="229" t="str">
        <f t="shared" si="11"/>
        <v/>
      </c>
      <c r="K332" s="209" t="s">
        <v>330</v>
      </c>
      <c r="L332" s="209"/>
    </row>
    <row r="333" spans="1:12" x14ac:dyDescent="0.4">
      <c r="A333" s="224" t="str">
        <f>IF(AND(ISTEXT(D333),'[2]Identif. projet &amp; instructions'!$B$7="non"),'[2]Identif. projet &amp; instructions'!$B$8,"")</f>
        <v/>
      </c>
      <c r="B333" s="225"/>
      <c r="C333" s="225"/>
      <c r="D333" s="225"/>
      <c r="E333" s="226"/>
      <c r="F333" s="225"/>
      <c r="G333" s="227"/>
      <c r="H333" s="228" t="str">
        <f t="shared" si="10"/>
        <v/>
      </c>
      <c r="I333" s="227"/>
      <c r="J333" s="229" t="str">
        <f t="shared" si="11"/>
        <v/>
      </c>
      <c r="K333" s="209" t="s">
        <v>330</v>
      </c>
      <c r="L333" s="209"/>
    </row>
    <row r="334" spans="1:12" x14ac:dyDescent="0.4">
      <c r="A334" s="224" t="str">
        <f>IF(AND(ISTEXT(D334),'[2]Identif. projet &amp; instructions'!$B$7="non"),'[2]Identif. projet &amp; instructions'!$B$8,"")</f>
        <v/>
      </c>
      <c r="B334" s="225"/>
      <c r="C334" s="225"/>
      <c r="D334" s="225"/>
      <c r="E334" s="226"/>
      <c r="F334" s="225"/>
      <c r="G334" s="227"/>
      <c r="H334" s="228" t="str">
        <f t="shared" si="10"/>
        <v/>
      </c>
      <c r="I334" s="227"/>
      <c r="J334" s="229" t="str">
        <f t="shared" si="11"/>
        <v/>
      </c>
      <c r="K334" s="209" t="s">
        <v>330</v>
      </c>
      <c r="L334" s="209"/>
    </row>
    <row r="335" spans="1:12" x14ac:dyDescent="0.4">
      <c r="A335" s="224" t="str">
        <f>IF(AND(ISTEXT(D335),'[2]Identif. projet &amp; instructions'!$B$7="non"),'[2]Identif. projet &amp; instructions'!$B$8,"")</f>
        <v/>
      </c>
      <c r="B335" s="225"/>
      <c r="C335" s="225"/>
      <c r="D335" s="225"/>
      <c r="E335" s="226"/>
      <c r="F335" s="225"/>
      <c r="G335" s="227"/>
      <c r="H335" s="228" t="str">
        <f t="shared" si="10"/>
        <v/>
      </c>
      <c r="I335" s="227"/>
      <c r="J335" s="229" t="str">
        <f t="shared" si="11"/>
        <v/>
      </c>
      <c r="K335" s="209" t="s">
        <v>330</v>
      </c>
      <c r="L335" s="209"/>
    </row>
    <row r="336" spans="1:12" x14ac:dyDescent="0.4">
      <c r="A336" s="224" t="str">
        <f>IF(AND(ISTEXT(D336),'[2]Identif. projet &amp; instructions'!$B$7="non"),'[2]Identif. projet &amp; instructions'!$B$8,"")</f>
        <v/>
      </c>
      <c r="B336" s="225"/>
      <c r="C336" s="225"/>
      <c r="D336" s="225"/>
      <c r="E336" s="226"/>
      <c r="F336" s="225"/>
      <c r="G336" s="227"/>
      <c r="H336" s="228" t="str">
        <f t="shared" si="10"/>
        <v/>
      </c>
      <c r="I336" s="227"/>
      <c r="J336" s="229" t="str">
        <f t="shared" si="11"/>
        <v/>
      </c>
      <c r="K336" s="209" t="s">
        <v>330</v>
      </c>
      <c r="L336" s="209"/>
    </row>
    <row r="337" spans="1:12" x14ac:dyDescent="0.4">
      <c r="A337" s="224" t="str">
        <f>IF(AND(ISTEXT(D337),'[2]Identif. projet &amp; instructions'!$B$7="non"),'[2]Identif. projet &amp; instructions'!$B$8,"")</f>
        <v/>
      </c>
      <c r="B337" s="225"/>
      <c r="C337" s="225"/>
      <c r="D337" s="225"/>
      <c r="E337" s="226"/>
      <c r="F337" s="225"/>
      <c r="G337" s="227"/>
      <c r="H337" s="228" t="str">
        <f t="shared" si="10"/>
        <v/>
      </c>
      <c r="I337" s="227"/>
      <c r="J337" s="229" t="str">
        <f t="shared" si="11"/>
        <v/>
      </c>
      <c r="K337" s="209" t="s">
        <v>330</v>
      </c>
      <c r="L337" s="209"/>
    </row>
    <row r="338" spans="1:12" x14ac:dyDescent="0.4">
      <c r="A338" s="224" t="str">
        <f>IF(AND(ISTEXT(D338),'[2]Identif. projet &amp; instructions'!$B$7="non"),'[2]Identif. projet &amp; instructions'!$B$8,"")</f>
        <v/>
      </c>
      <c r="B338" s="225"/>
      <c r="C338" s="225"/>
      <c r="D338" s="225"/>
      <c r="E338" s="226"/>
      <c r="F338" s="225"/>
      <c r="G338" s="227"/>
      <c r="H338" s="228" t="str">
        <f t="shared" si="10"/>
        <v/>
      </c>
      <c r="I338" s="227"/>
      <c r="J338" s="229" t="str">
        <f t="shared" si="11"/>
        <v/>
      </c>
      <c r="K338" s="209" t="s">
        <v>330</v>
      </c>
      <c r="L338" s="209"/>
    </row>
    <row r="339" spans="1:12" x14ac:dyDescent="0.4">
      <c r="A339" s="224" t="str">
        <f>IF(AND(ISTEXT(D339),'[2]Identif. projet &amp; instructions'!$B$7="non"),'[2]Identif. projet &amp; instructions'!$B$8,"")</f>
        <v/>
      </c>
      <c r="B339" s="225"/>
      <c r="C339" s="225"/>
      <c r="D339" s="225"/>
      <c r="E339" s="226"/>
      <c r="F339" s="225"/>
      <c r="G339" s="227"/>
      <c r="H339" s="228" t="str">
        <f t="shared" si="10"/>
        <v/>
      </c>
      <c r="I339" s="227"/>
      <c r="J339" s="229" t="str">
        <f t="shared" si="11"/>
        <v/>
      </c>
      <c r="K339" s="209" t="s">
        <v>330</v>
      </c>
      <c r="L339" s="209"/>
    </row>
    <row r="340" spans="1:12" x14ac:dyDescent="0.4">
      <c r="A340" s="224" t="str">
        <f>IF(AND(ISTEXT(D340),'[2]Identif. projet &amp; instructions'!$B$7="non"),'[2]Identif. projet &amp; instructions'!$B$8,"")</f>
        <v/>
      </c>
      <c r="B340" s="225"/>
      <c r="C340" s="225"/>
      <c r="D340" s="225"/>
      <c r="E340" s="226"/>
      <c r="F340" s="225"/>
      <c r="G340" s="227"/>
      <c r="H340" s="228" t="str">
        <f t="shared" si="10"/>
        <v/>
      </c>
      <c r="I340" s="227"/>
      <c r="J340" s="229" t="str">
        <f t="shared" si="11"/>
        <v/>
      </c>
      <c r="K340" s="209" t="s">
        <v>330</v>
      </c>
      <c r="L340" s="209"/>
    </row>
    <row r="341" spans="1:12" x14ac:dyDescent="0.4">
      <c r="A341" s="224" t="str">
        <f>IF(AND(ISTEXT(D341),'[2]Identif. projet &amp; instructions'!$B$7="non"),'[2]Identif. projet &amp; instructions'!$B$8,"")</f>
        <v/>
      </c>
      <c r="B341" s="225"/>
      <c r="C341" s="225"/>
      <c r="D341" s="225"/>
      <c r="E341" s="226"/>
      <c r="F341" s="225"/>
      <c r="G341" s="227"/>
      <c r="H341" s="228" t="str">
        <f t="shared" si="10"/>
        <v/>
      </c>
      <c r="I341" s="227"/>
      <c r="J341" s="229" t="str">
        <f t="shared" si="11"/>
        <v/>
      </c>
      <c r="K341" s="209" t="s">
        <v>330</v>
      </c>
      <c r="L341" s="209"/>
    </row>
    <row r="342" spans="1:12" x14ac:dyDescent="0.4">
      <c r="A342" s="224" t="str">
        <f>IF(AND(ISTEXT(D342),'[2]Identif. projet &amp; instructions'!$B$7="non"),'[2]Identif. projet &amp; instructions'!$B$8,"")</f>
        <v/>
      </c>
      <c r="B342" s="225"/>
      <c r="C342" s="225"/>
      <c r="D342" s="225"/>
      <c r="E342" s="226"/>
      <c r="F342" s="225"/>
      <c r="G342" s="227"/>
      <c r="H342" s="228" t="str">
        <f t="shared" si="10"/>
        <v/>
      </c>
      <c r="I342" s="227"/>
      <c r="J342" s="229" t="str">
        <f t="shared" si="11"/>
        <v/>
      </c>
      <c r="K342" s="209" t="s">
        <v>330</v>
      </c>
      <c r="L342" s="209"/>
    </row>
    <row r="343" spans="1:12" x14ac:dyDescent="0.4">
      <c r="A343" s="224" t="str">
        <f>IF(AND(ISTEXT(D343),'[2]Identif. projet &amp; instructions'!$B$7="non"),'[2]Identif. projet &amp; instructions'!$B$8,"")</f>
        <v/>
      </c>
      <c r="B343" s="225"/>
      <c r="C343" s="225"/>
      <c r="D343" s="225"/>
      <c r="E343" s="226"/>
      <c r="F343" s="225"/>
      <c r="G343" s="227"/>
      <c r="H343" s="228" t="str">
        <f t="shared" si="10"/>
        <v/>
      </c>
      <c r="I343" s="227"/>
      <c r="J343" s="229" t="str">
        <f t="shared" si="11"/>
        <v/>
      </c>
      <c r="K343" s="209" t="s">
        <v>330</v>
      </c>
      <c r="L343" s="209"/>
    </row>
    <row r="344" spans="1:12" x14ac:dyDescent="0.4">
      <c r="A344" s="224" t="str">
        <f>IF(AND(ISTEXT(D344),'[2]Identif. projet &amp; instructions'!$B$7="non"),'[2]Identif. projet &amp; instructions'!$B$8,"")</f>
        <v/>
      </c>
      <c r="B344" s="225"/>
      <c r="C344" s="225"/>
      <c r="D344" s="225"/>
      <c r="E344" s="226"/>
      <c r="F344" s="225"/>
      <c r="G344" s="227"/>
      <c r="H344" s="228" t="str">
        <f t="shared" si="10"/>
        <v/>
      </c>
      <c r="I344" s="227"/>
      <c r="J344" s="229" t="str">
        <f t="shared" si="11"/>
        <v/>
      </c>
      <c r="K344" s="209" t="s">
        <v>330</v>
      </c>
      <c r="L344" s="209"/>
    </row>
    <row r="345" spans="1:12" x14ac:dyDescent="0.4">
      <c r="A345" s="224" t="str">
        <f>IF(AND(ISTEXT(D345),'[2]Identif. projet &amp; instructions'!$B$7="non"),'[2]Identif. projet &amp; instructions'!$B$8,"")</f>
        <v/>
      </c>
      <c r="B345" s="225"/>
      <c r="C345" s="225"/>
      <c r="D345" s="225"/>
      <c r="E345" s="226"/>
      <c r="F345" s="225"/>
      <c r="G345" s="227"/>
      <c r="H345" s="228" t="str">
        <f t="shared" si="10"/>
        <v/>
      </c>
      <c r="I345" s="227"/>
      <c r="J345" s="229" t="str">
        <f t="shared" si="11"/>
        <v/>
      </c>
      <c r="K345" s="209" t="s">
        <v>330</v>
      </c>
      <c r="L345" s="209"/>
    </row>
    <row r="346" spans="1:12" x14ac:dyDescent="0.4">
      <c r="A346" s="224" t="str">
        <f>IF(AND(ISTEXT(D346),'[2]Identif. projet &amp; instructions'!$B$7="non"),'[2]Identif. projet &amp; instructions'!$B$8,"")</f>
        <v/>
      </c>
      <c r="B346" s="225"/>
      <c r="C346" s="225"/>
      <c r="D346" s="225"/>
      <c r="E346" s="226"/>
      <c r="F346" s="225"/>
      <c r="G346" s="227"/>
      <c r="H346" s="228" t="str">
        <f t="shared" si="10"/>
        <v/>
      </c>
      <c r="I346" s="227"/>
      <c r="J346" s="229" t="str">
        <f t="shared" si="11"/>
        <v/>
      </c>
      <c r="K346" s="209" t="s">
        <v>330</v>
      </c>
      <c r="L346" s="209"/>
    </row>
    <row r="347" spans="1:12" x14ac:dyDescent="0.4">
      <c r="A347" s="224" t="str">
        <f>IF(AND(ISTEXT(D347),'[2]Identif. projet &amp; instructions'!$B$7="non"),'[2]Identif. projet &amp; instructions'!$B$8,"")</f>
        <v/>
      </c>
      <c r="B347" s="225"/>
      <c r="C347" s="225"/>
      <c r="D347" s="225"/>
      <c r="E347" s="226"/>
      <c r="F347" s="225"/>
      <c r="G347" s="227"/>
      <c r="H347" s="228" t="str">
        <f t="shared" si="10"/>
        <v/>
      </c>
      <c r="I347" s="227"/>
      <c r="J347" s="229" t="str">
        <f t="shared" si="11"/>
        <v/>
      </c>
      <c r="K347" s="209" t="s">
        <v>330</v>
      </c>
      <c r="L347" s="209"/>
    </row>
    <row r="348" spans="1:12" x14ac:dyDescent="0.4">
      <c r="A348" s="224" t="str">
        <f>IF(AND(ISTEXT(D348),'[2]Identif. projet &amp; instructions'!$B$7="non"),'[2]Identif. projet &amp; instructions'!$B$8,"")</f>
        <v/>
      </c>
      <c r="B348" s="225"/>
      <c r="C348" s="225"/>
      <c r="D348" s="225"/>
      <c r="E348" s="226"/>
      <c r="F348" s="225"/>
      <c r="G348" s="227"/>
      <c r="H348" s="228" t="str">
        <f t="shared" si="10"/>
        <v/>
      </c>
      <c r="I348" s="227"/>
      <c r="J348" s="229" t="str">
        <f t="shared" si="11"/>
        <v/>
      </c>
      <c r="K348" s="209" t="s">
        <v>330</v>
      </c>
      <c r="L348" s="209"/>
    </row>
    <row r="349" spans="1:12" x14ac:dyDescent="0.4">
      <c r="A349" s="224" t="str">
        <f>IF(AND(ISTEXT(D349),'[2]Identif. projet &amp; instructions'!$B$7="non"),'[2]Identif. projet &amp; instructions'!$B$8,"")</f>
        <v/>
      </c>
      <c r="B349" s="225"/>
      <c r="C349" s="225"/>
      <c r="D349" s="225"/>
      <c r="E349" s="226"/>
      <c r="F349" s="225"/>
      <c r="G349" s="227"/>
      <c r="H349" s="228" t="str">
        <f t="shared" si="10"/>
        <v/>
      </c>
      <c r="I349" s="227"/>
      <c r="J349" s="229" t="str">
        <f t="shared" si="11"/>
        <v/>
      </c>
      <c r="K349" s="209" t="s">
        <v>330</v>
      </c>
      <c r="L349" s="209"/>
    </row>
    <row r="350" spans="1:12" x14ac:dyDescent="0.4">
      <c r="A350" s="224" t="str">
        <f>IF(AND(ISTEXT(D350),'[2]Identif. projet &amp; instructions'!$B$7="non"),'[2]Identif. projet &amp; instructions'!$B$8,"")</f>
        <v/>
      </c>
      <c r="B350" s="225"/>
      <c r="C350" s="225"/>
      <c r="D350" s="225"/>
      <c r="E350" s="226"/>
      <c r="F350" s="225"/>
      <c r="G350" s="227"/>
      <c r="H350" s="228" t="str">
        <f t="shared" si="10"/>
        <v/>
      </c>
      <c r="I350" s="227"/>
      <c r="J350" s="229" t="str">
        <f t="shared" si="11"/>
        <v/>
      </c>
      <c r="K350" s="209" t="s">
        <v>330</v>
      </c>
      <c r="L350" s="209"/>
    </row>
    <row r="351" spans="1:12" x14ac:dyDescent="0.4">
      <c r="A351" s="224" t="str">
        <f>IF(AND(ISTEXT(D351),'[2]Identif. projet &amp; instructions'!$B$7="non"),'[2]Identif. projet &amp; instructions'!$B$8,"")</f>
        <v/>
      </c>
      <c r="B351" s="225"/>
      <c r="C351" s="225"/>
      <c r="D351" s="225"/>
      <c r="E351" s="226"/>
      <c r="F351" s="225"/>
      <c r="G351" s="227"/>
      <c r="H351" s="228" t="str">
        <f t="shared" si="10"/>
        <v/>
      </c>
      <c r="I351" s="227"/>
      <c r="J351" s="229" t="str">
        <f t="shared" si="11"/>
        <v/>
      </c>
      <c r="K351" s="209" t="s">
        <v>330</v>
      </c>
      <c r="L351" s="209"/>
    </row>
    <row r="352" spans="1:12" x14ac:dyDescent="0.4">
      <c r="A352" s="224" t="str">
        <f>IF(AND(ISTEXT(D352),'[2]Identif. projet &amp; instructions'!$B$7="non"),'[2]Identif. projet &amp; instructions'!$B$8,"")</f>
        <v/>
      </c>
      <c r="B352" s="225"/>
      <c r="C352" s="225"/>
      <c r="D352" s="225"/>
      <c r="E352" s="226"/>
      <c r="F352" s="225"/>
      <c r="G352" s="227"/>
      <c r="H352" s="228" t="str">
        <f t="shared" si="10"/>
        <v/>
      </c>
      <c r="I352" s="227"/>
      <c r="J352" s="229" t="str">
        <f t="shared" si="11"/>
        <v/>
      </c>
      <c r="K352" s="209" t="s">
        <v>330</v>
      </c>
      <c r="L352" s="209"/>
    </row>
    <row r="353" spans="1:12" x14ac:dyDescent="0.4">
      <c r="A353" s="224" t="str">
        <f>IF(AND(ISTEXT(D353),'[2]Identif. projet &amp; instructions'!$B$7="non"),'[2]Identif. projet &amp; instructions'!$B$8,"")</f>
        <v/>
      </c>
      <c r="B353" s="225"/>
      <c r="C353" s="225"/>
      <c r="D353" s="225"/>
      <c r="E353" s="226"/>
      <c r="F353" s="225"/>
      <c r="G353" s="227"/>
      <c r="H353" s="228" t="str">
        <f t="shared" si="10"/>
        <v/>
      </c>
      <c r="I353" s="227"/>
      <c r="J353" s="229" t="str">
        <f t="shared" si="11"/>
        <v/>
      </c>
      <c r="K353" s="209" t="s">
        <v>330</v>
      </c>
      <c r="L353" s="209"/>
    </row>
    <row r="354" spans="1:12" x14ac:dyDescent="0.4">
      <c r="A354" s="224" t="str">
        <f>IF(AND(ISTEXT(D354),'[2]Identif. projet &amp; instructions'!$B$7="non"),'[2]Identif. projet &amp; instructions'!$B$8,"")</f>
        <v/>
      </c>
      <c r="B354" s="225"/>
      <c r="C354" s="225"/>
      <c r="D354" s="225"/>
      <c r="E354" s="226"/>
      <c r="F354" s="225"/>
      <c r="G354" s="227"/>
      <c r="H354" s="228" t="str">
        <f t="shared" si="10"/>
        <v/>
      </c>
      <c r="I354" s="227"/>
      <c r="J354" s="229" t="str">
        <f t="shared" si="11"/>
        <v/>
      </c>
      <c r="K354" s="209" t="s">
        <v>330</v>
      </c>
      <c r="L354" s="209"/>
    </row>
    <row r="355" spans="1:12" x14ac:dyDescent="0.4">
      <c r="A355" s="224" t="str">
        <f>IF(AND(ISTEXT(D355),'[2]Identif. projet &amp; instructions'!$B$7="non"),'[2]Identif. projet &amp; instructions'!$B$8,"")</f>
        <v/>
      </c>
      <c r="B355" s="225"/>
      <c r="C355" s="225"/>
      <c r="D355" s="225"/>
      <c r="E355" s="226"/>
      <c r="F355" s="225"/>
      <c r="G355" s="227"/>
      <c r="H355" s="228" t="str">
        <f t="shared" si="10"/>
        <v/>
      </c>
      <c r="I355" s="227"/>
      <c r="J355" s="229" t="str">
        <f t="shared" si="11"/>
        <v/>
      </c>
      <c r="K355" s="209" t="s">
        <v>330</v>
      </c>
      <c r="L355" s="209"/>
    </row>
    <row r="356" spans="1:12" x14ac:dyDescent="0.4">
      <c r="A356" s="224" t="str">
        <f>IF(AND(ISTEXT(D356),'[2]Identif. projet &amp; instructions'!$B$7="non"),'[2]Identif. projet &amp; instructions'!$B$8,"")</f>
        <v/>
      </c>
      <c r="B356" s="225"/>
      <c r="C356" s="225"/>
      <c r="D356" s="225"/>
      <c r="E356" s="226"/>
      <c r="F356" s="225"/>
      <c r="G356" s="227"/>
      <c r="H356" s="228" t="str">
        <f t="shared" si="10"/>
        <v/>
      </c>
      <c r="I356" s="227"/>
      <c r="J356" s="229" t="str">
        <f t="shared" si="11"/>
        <v/>
      </c>
      <c r="K356" s="209" t="s">
        <v>330</v>
      </c>
      <c r="L356" s="209"/>
    </row>
    <row r="357" spans="1:12" x14ac:dyDescent="0.4">
      <c r="A357" s="224" t="str">
        <f>IF(AND(ISTEXT(D357),'[2]Identif. projet &amp; instructions'!$B$7="non"),'[2]Identif. projet &amp; instructions'!$B$8,"")</f>
        <v/>
      </c>
      <c r="B357" s="225"/>
      <c r="C357" s="225"/>
      <c r="D357" s="225"/>
      <c r="E357" s="226"/>
      <c r="F357" s="225"/>
      <c r="G357" s="227"/>
      <c r="H357" s="228" t="str">
        <f t="shared" si="10"/>
        <v/>
      </c>
      <c r="I357" s="227"/>
      <c r="J357" s="229" t="str">
        <f t="shared" si="11"/>
        <v/>
      </c>
      <c r="K357" s="209" t="s">
        <v>330</v>
      </c>
      <c r="L357" s="209"/>
    </row>
    <row r="358" spans="1:12" x14ac:dyDescent="0.4">
      <c r="A358" s="224" t="str">
        <f>IF(AND(ISTEXT(D358),'[2]Identif. projet &amp; instructions'!$B$7="non"),'[2]Identif. projet &amp; instructions'!$B$8,"")</f>
        <v/>
      </c>
      <c r="B358" s="225"/>
      <c r="C358" s="225"/>
      <c r="D358" s="225"/>
      <c r="E358" s="226"/>
      <c r="F358" s="225"/>
      <c r="G358" s="227"/>
      <c r="H358" s="228" t="str">
        <f t="shared" si="10"/>
        <v/>
      </c>
      <c r="I358" s="227"/>
      <c r="J358" s="229" t="str">
        <f t="shared" si="11"/>
        <v/>
      </c>
      <c r="K358" s="209" t="s">
        <v>330</v>
      </c>
      <c r="L358" s="209"/>
    </row>
    <row r="359" spans="1:12" x14ac:dyDescent="0.4">
      <c r="A359" s="224" t="str">
        <f>IF(AND(ISTEXT(D359),'[2]Identif. projet &amp; instructions'!$B$7="non"),'[2]Identif. projet &amp; instructions'!$B$8,"")</f>
        <v/>
      </c>
      <c r="B359" s="225"/>
      <c r="C359" s="225"/>
      <c r="D359" s="225"/>
      <c r="E359" s="226"/>
      <c r="F359" s="225"/>
      <c r="G359" s="227"/>
      <c r="H359" s="228" t="str">
        <f t="shared" si="10"/>
        <v/>
      </c>
      <c r="I359" s="227"/>
      <c r="J359" s="229" t="str">
        <f t="shared" si="11"/>
        <v/>
      </c>
      <c r="K359" s="209" t="s">
        <v>330</v>
      </c>
      <c r="L359" s="209"/>
    </row>
    <row r="360" spans="1:12" x14ac:dyDescent="0.4">
      <c r="A360" s="224" t="str">
        <f>IF(AND(ISTEXT(D360),'[2]Identif. projet &amp; instructions'!$B$7="non"),'[2]Identif. projet &amp; instructions'!$B$8,"")</f>
        <v/>
      </c>
      <c r="B360" s="225"/>
      <c r="C360" s="225"/>
      <c r="D360" s="225"/>
      <c r="E360" s="226"/>
      <c r="F360" s="225"/>
      <c r="G360" s="227"/>
      <c r="H360" s="228" t="str">
        <f t="shared" si="10"/>
        <v/>
      </c>
      <c r="I360" s="227"/>
      <c r="J360" s="229" t="str">
        <f t="shared" si="11"/>
        <v/>
      </c>
      <c r="K360" s="209" t="s">
        <v>330</v>
      </c>
      <c r="L360" s="209"/>
    </row>
    <row r="361" spans="1:12" x14ac:dyDescent="0.4">
      <c r="A361" s="224" t="str">
        <f>IF(AND(ISTEXT(D361),'[2]Identif. projet &amp; instructions'!$B$7="non"),'[2]Identif. projet &amp; instructions'!$B$8,"")</f>
        <v/>
      </c>
      <c r="B361" s="225"/>
      <c r="C361" s="225"/>
      <c r="D361" s="225"/>
      <c r="E361" s="226"/>
      <c r="F361" s="225"/>
      <c r="G361" s="227"/>
      <c r="H361" s="228" t="str">
        <f t="shared" si="10"/>
        <v/>
      </c>
      <c r="I361" s="227"/>
      <c r="J361" s="229" t="str">
        <f t="shared" si="11"/>
        <v/>
      </c>
      <c r="K361" s="209" t="s">
        <v>330</v>
      </c>
      <c r="L361" s="209"/>
    </row>
    <row r="362" spans="1:12" x14ac:dyDescent="0.4">
      <c r="A362" s="224" t="str">
        <f>IF(AND(ISTEXT(D362),'[2]Identif. projet &amp; instructions'!$B$7="non"),'[2]Identif. projet &amp; instructions'!$B$8,"")</f>
        <v/>
      </c>
      <c r="B362" s="225"/>
      <c r="C362" s="225"/>
      <c r="D362" s="225"/>
      <c r="E362" s="226"/>
      <c r="F362" s="225"/>
      <c r="G362" s="227"/>
      <c r="H362" s="228" t="str">
        <f t="shared" si="10"/>
        <v/>
      </c>
      <c r="I362" s="227"/>
      <c r="J362" s="229" t="str">
        <f t="shared" si="11"/>
        <v/>
      </c>
      <c r="K362" s="209" t="s">
        <v>330</v>
      </c>
      <c r="L362" s="209"/>
    </row>
    <row r="363" spans="1:12" x14ac:dyDescent="0.4">
      <c r="A363" s="224" t="str">
        <f>IF(AND(ISTEXT(D363),'[2]Identif. projet &amp; instructions'!$B$7="non"),'[2]Identif. projet &amp; instructions'!$B$8,"")</f>
        <v/>
      </c>
      <c r="B363" s="225"/>
      <c r="C363" s="225"/>
      <c r="D363" s="225"/>
      <c r="E363" s="226"/>
      <c r="F363" s="225"/>
      <c r="G363" s="227"/>
      <c r="H363" s="228" t="str">
        <f t="shared" si="10"/>
        <v/>
      </c>
      <c r="I363" s="227"/>
      <c r="J363" s="229" t="str">
        <f t="shared" si="11"/>
        <v/>
      </c>
      <c r="K363" s="209" t="s">
        <v>330</v>
      </c>
      <c r="L363" s="209"/>
    </row>
    <row r="364" spans="1:12" x14ac:dyDescent="0.4">
      <c r="A364" s="224" t="str">
        <f>IF(AND(ISTEXT(D364),'[2]Identif. projet &amp; instructions'!$B$7="non"),'[2]Identif. projet &amp; instructions'!$B$8,"")</f>
        <v/>
      </c>
      <c r="B364" s="225"/>
      <c r="C364" s="225"/>
      <c r="D364" s="225"/>
      <c r="E364" s="226"/>
      <c r="F364" s="225"/>
      <c r="G364" s="227"/>
      <c r="H364" s="228" t="str">
        <f t="shared" si="10"/>
        <v/>
      </c>
      <c r="I364" s="227"/>
      <c r="J364" s="229" t="str">
        <f t="shared" si="11"/>
        <v/>
      </c>
      <c r="K364" s="209" t="s">
        <v>330</v>
      </c>
      <c r="L364" s="209"/>
    </row>
    <row r="365" spans="1:12" x14ac:dyDescent="0.4">
      <c r="A365" s="224" t="str">
        <f>IF(AND(ISTEXT(D365),'[2]Identif. projet &amp; instructions'!$B$7="non"),'[2]Identif. projet &amp; instructions'!$B$8,"")</f>
        <v/>
      </c>
      <c r="B365" s="225"/>
      <c r="C365" s="225"/>
      <c r="D365" s="225"/>
      <c r="E365" s="226"/>
      <c r="F365" s="225"/>
      <c r="G365" s="227"/>
      <c r="H365" s="228" t="str">
        <f t="shared" si="10"/>
        <v/>
      </c>
      <c r="I365" s="227"/>
      <c r="J365" s="229" t="str">
        <f t="shared" si="11"/>
        <v/>
      </c>
      <c r="K365" s="209" t="s">
        <v>330</v>
      </c>
      <c r="L365" s="209"/>
    </row>
    <row r="366" spans="1:12" x14ac:dyDescent="0.4">
      <c r="A366" s="224" t="str">
        <f>IF(AND(ISTEXT(D366),'[2]Identif. projet &amp; instructions'!$B$7="non"),'[2]Identif. projet &amp; instructions'!$B$8,"")</f>
        <v/>
      </c>
      <c r="B366" s="225"/>
      <c r="C366" s="225"/>
      <c r="D366" s="225"/>
      <c r="E366" s="226"/>
      <c r="F366" s="225"/>
      <c r="G366" s="227"/>
      <c r="H366" s="228" t="str">
        <f t="shared" si="10"/>
        <v/>
      </c>
      <c r="I366" s="227"/>
      <c r="J366" s="229" t="str">
        <f t="shared" si="11"/>
        <v/>
      </c>
      <c r="K366" s="209" t="s">
        <v>330</v>
      </c>
      <c r="L366" s="209"/>
    </row>
    <row r="367" spans="1:12" x14ac:dyDescent="0.4">
      <c r="A367" s="224" t="str">
        <f>IF(AND(ISTEXT(D367),'[2]Identif. projet &amp; instructions'!$B$7="non"),'[2]Identif. projet &amp; instructions'!$B$8,"")</f>
        <v/>
      </c>
      <c r="B367" s="225"/>
      <c r="C367" s="225"/>
      <c r="D367" s="225"/>
      <c r="E367" s="226"/>
      <c r="F367" s="225"/>
      <c r="G367" s="227"/>
      <c r="H367" s="228" t="str">
        <f t="shared" si="10"/>
        <v/>
      </c>
      <c r="I367" s="227"/>
      <c r="J367" s="229" t="str">
        <f t="shared" si="11"/>
        <v/>
      </c>
      <c r="K367" s="209" t="s">
        <v>330</v>
      </c>
      <c r="L367" s="209"/>
    </row>
    <row r="368" spans="1:12" x14ac:dyDescent="0.4">
      <c r="A368" s="224" t="str">
        <f>IF(AND(ISTEXT(D368),'[2]Identif. projet &amp; instructions'!$B$7="non"),'[2]Identif. projet &amp; instructions'!$B$8,"")</f>
        <v/>
      </c>
      <c r="B368" s="225"/>
      <c r="C368" s="225"/>
      <c r="D368" s="225"/>
      <c r="E368" s="226"/>
      <c r="F368" s="225"/>
      <c r="G368" s="227"/>
      <c r="H368" s="228" t="str">
        <f t="shared" si="10"/>
        <v/>
      </c>
      <c r="I368" s="227"/>
      <c r="J368" s="229" t="str">
        <f t="shared" si="11"/>
        <v/>
      </c>
      <c r="K368" s="209" t="s">
        <v>330</v>
      </c>
      <c r="L368" s="209"/>
    </row>
    <row r="369" spans="1:12" x14ac:dyDescent="0.4">
      <c r="A369" s="224" t="str">
        <f>IF(AND(ISTEXT(D369),'[2]Identif. projet &amp; instructions'!$B$7="non"),'[2]Identif. projet &amp; instructions'!$B$8,"")</f>
        <v/>
      </c>
      <c r="B369" s="225"/>
      <c r="C369" s="225"/>
      <c r="D369" s="225"/>
      <c r="E369" s="226"/>
      <c r="F369" s="225"/>
      <c r="G369" s="227"/>
      <c r="H369" s="228" t="str">
        <f t="shared" si="10"/>
        <v/>
      </c>
      <c r="I369" s="227"/>
      <c r="J369" s="229" t="str">
        <f t="shared" si="11"/>
        <v/>
      </c>
      <c r="K369" s="209" t="s">
        <v>330</v>
      </c>
      <c r="L369" s="209"/>
    </row>
    <row r="370" spans="1:12" x14ac:dyDescent="0.4">
      <c r="A370" s="224" t="str">
        <f>IF(AND(ISTEXT(D370),'[2]Identif. projet &amp; instructions'!$B$7="non"),'[2]Identif. projet &amp; instructions'!$B$8,"")</f>
        <v/>
      </c>
      <c r="B370" s="225"/>
      <c r="C370" s="225"/>
      <c r="D370" s="225"/>
      <c r="E370" s="226"/>
      <c r="F370" s="225"/>
      <c r="G370" s="227"/>
      <c r="H370" s="228" t="str">
        <f t="shared" si="10"/>
        <v/>
      </c>
      <c r="I370" s="227"/>
      <c r="J370" s="229" t="str">
        <f t="shared" si="11"/>
        <v/>
      </c>
      <c r="K370" s="209" t="s">
        <v>330</v>
      </c>
      <c r="L370" s="209"/>
    </row>
    <row r="371" spans="1:12" x14ac:dyDescent="0.4">
      <c r="A371" s="224" t="str">
        <f>IF(AND(ISTEXT(D371),'[2]Identif. projet &amp; instructions'!$B$7="non"),'[2]Identif. projet &amp; instructions'!$B$8,"")</f>
        <v/>
      </c>
      <c r="B371" s="225"/>
      <c r="C371" s="225"/>
      <c r="D371" s="225"/>
      <c r="E371" s="226"/>
      <c r="F371" s="225"/>
      <c r="G371" s="227"/>
      <c r="H371" s="228" t="str">
        <f t="shared" si="10"/>
        <v/>
      </c>
      <c r="I371" s="227"/>
      <c r="J371" s="229" t="str">
        <f t="shared" si="11"/>
        <v/>
      </c>
      <c r="K371" s="209" t="s">
        <v>330</v>
      </c>
      <c r="L371" s="209"/>
    </row>
    <row r="372" spans="1:12" x14ac:dyDescent="0.4">
      <c r="A372" s="224" t="str">
        <f>IF(AND(ISTEXT(D372),'[2]Identif. projet &amp; instructions'!$B$7="non"),'[2]Identif. projet &amp; instructions'!$B$8,"")</f>
        <v/>
      </c>
      <c r="B372" s="225"/>
      <c r="C372" s="225"/>
      <c r="D372" s="225"/>
      <c r="E372" s="226"/>
      <c r="F372" s="225"/>
      <c r="G372" s="227"/>
      <c r="H372" s="228" t="str">
        <f t="shared" si="10"/>
        <v/>
      </c>
      <c r="I372" s="227"/>
      <c r="J372" s="229" t="str">
        <f t="shared" si="11"/>
        <v/>
      </c>
      <c r="K372" s="209" t="s">
        <v>330</v>
      </c>
      <c r="L372" s="209"/>
    </row>
    <row r="373" spans="1:12" x14ac:dyDescent="0.4">
      <c r="A373" s="224" t="str">
        <f>IF(AND(ISTEXT(D373),'[2]Identif. projet &amp; instructions'!$B$7="non"),'[2]Identif. projet &amp; instructions'!$B$8,"")</f>
        <v/>
      </c>
      <c r="B373" s="225"/>
      <c r="C373" s="225"/>
      <c r="D373" s="225"/>
      <c r="E373" s="226"/>
      <c r="F373" s="225"/>
      <c r="G373" s="227"/>
      <c r="H373" s="228" t="str">
        <f t="shared" si="10"/>
        <v/>
      </c>
      <c r="I373" s="227"/>
      <c r="J373" s="229" t="str">
        <f t="shared" si="11"/>
        <v/>
      </c>
      <c r="K373" s="209" t="s">
        <v>330</v>
      </c>
      <c r="L373" s="209"/>
    </row>
    <row r="374" spans="1:12" x14ac:dyDescent="0.4">
      <c r="A374" s="224" t="str">
        <f>IF(AND(ISTEXT(D374),'[2]Identif. projet &amp; instructions'!$B$7="non"),'[2]Identif. projet &amp; instructions'!$B$8,"")</f>
        <v/>
      </c>
      <c r="B374" s="225"/>
      <c r="C374" s="225"/>
      <c r="D374" s="225"/>
      <c r="E374" s="226"/>
      <c r="F374" s="225"/>
      <c r="G374" s="227"/>
      <c r="H374" s="228" t="str">
        <f t="shared" si="10"/>
        <v/>
      </c>
      <c r="I374" s="227"/>
      <c r="J374" s="229" t="str">
        <f t="shared" si="11"/>
        <v/>
      </c>
      <c r="K374" s="209" t="s">
        <v>330</v>
      </c>
      <c r="L374" s="209"/>
    </row>
    <row r="375" spans="1:12" x14ac:dyDescent="0.4">
      <c r="A375" s="224" t="str">
        <f>IF(AND(ISTEXT(D375),'[2]Identif. projet &amp; instructions'!$B$7="non"),'[2]Identif. projet &amp; instructions'!$B$8,"")</f>
        <v/>
      </c>
      <c r="B375" s="225"/>
      <c r="C375" s="225"/>
      <c r="D375" s="225"/>
      <c r="E375" s="226"/>
      <c r="F375" s="225"/>
      <c r="G375" s="227"/>
      <c r="H375" s="228" t="str">
        <f t="shared" si="10"/>
        <v/>
      </c>
      <c r="I375" s="227"/>
      <c r="J375" s="229" t="str">
        <f t="shared" si="11"/>
        <v/>
      </c>
      <c r="K375" s="209" t="s">
        <v>330</v>
      </c>
      <c r="L375" s="209"/>
    </row>
    <row r="376" spans="1:12" x14ac:dyDescent="0.4">
      <c r="A376" s="224" t="str">
        <f>IF(AND(ISTEXT(D376),'[2]Identif. projet &amp; instructions'!$B$7="non"),'[2]Identif. projet &amp; instructions'!$B$8,"")</f>
        <v/>
      </c>
      <c r="B376" s="225"/>
      <c r="C376" s="225"/>
      <c r="D376" s="225"/>
      <c r="E376" s="226"/>
      <c r="F376" s="225"/>
      <c r="G376" s="227"/>
      <c r="H376" s="228" t="str">
        <f t="shared" si="10"/>
        <v/>
      </c>
      <c r="I376" s="227"/>
      <c r="J376" s="229" t="str">
        <f t="shared" si="11"/>
        <v/>
      </c>
      <c r="K376" s="209" t="s">
        <v>330</v>
      </c>
      <c r="L376" s="209"/>
    </row>
    <row r="377" spans="1:12" x14ac:dyDescent="0.4">
      <c r="A377" s="224" t="str">
        <f>IF(AND(ISTEXT(D377),'[2]Identif. projet &amp; instructions'!$B$7="non"),'[2]Identif. projet &amp; instructions'!$B$8,"")</f>
        <v/>
      </c>
      <c r="B377" s="225"/>
      <c r="C377" s="225"/>
      <c r="D377" s="225"/>
      <c r="E377" s="226"/>
      <c r="F377" s="225"/>
      <c r="G377" s="227"/>
      <c r="H377" s="228" t="str">
        <f t="shared" si="10"/>
        <v/>
      </c>
      <c r="I377" s="227"/>
      <c r="J377" s="229" t="str">
        <f t="shared" si="11"/>
        <v/>
      </c>
      <c r="K377" s="209" t="s">
        <v>330</v>
      </c>
      <c r="L377" s="209"/>
    </row>
    <row r="378" spans="1:12" x14ac:dyDescent="0.4">
      <c r="A378" s="224" t="str">
        <f>IF(AND(ISTEXT(D378),'[2]Identif. projet &amp; instructions'!$B$7="non"),'[2]Identif. projet &amp; instructions'!$B$8,"")</f>
        <v/>
      </c>
      <c r="B378" s="225"/>
      <c r="C378" s="225"/>
      <c r="D378" s="225"/>
      <c r="E378" s="226"/>
      <c r="F378" s="225"/>
      <c r="G378" s="227"/>
      <c r="H378" s="228" t="str">
        <f t="shared" si="10"/>
        <v/>
      </c>
      <c r="I378" s="227"/>
      <c r="J378" s="229" t="str">
        <f t="shared" si="11"/>
        <v/>
      </c>
      <c r="K378" s="209" t="s">
        <v>330</v>
      </c>
      <c r="L378" s="209"/>
    </row>
    <row r="379" spans="1:12" x14ac:dyDescent="0.4">
      <c r="A379" s="224" t="str">
        <f>IF(AND(ISTEXT(D379),'[2]Identif. projet &amp; instructions'!$B$7="non"),'[2]Identif. projet &amp; instructions'!$B$8,"")</f>
        <v/>
      </c>
      <c r="B379" s="225"/>
      <c r="C379" s="225"/>
      <c r="D379" s="225"/>
      <c r="E379" s="226"/>
      <c r="F379" s="225"/>
      <c r="G379" s="227"/>
      <c r="H379" s="228" t="str">
        <f t="shared" si="10"/>
        <v/>
      </c>
      <c r="I379" s="227"/>
      <c r="J379" s="229" t="str">
        <f t="shared" si="11"/>
        <v/>
      </c>
      <c r="K379" s="209" t="s">
        <v>330</v>
      </c>
      <c r="L379" s="209"/>
    </row>
    <row r="380" spans="1:12" x14ac:dyDescent="0.4">
      <c r="A380" s="224" t="str">
        <f>IF(AND(ISTEXT(D380),'[2]Identif. projet &amp; instructions'!$B$7="non"),'[2]Identif. projet &amp; instructions'!$B$8,"")</f>
        <v/>
      </c>
      <c r="B380" s="225"/>
      <c r="C380" s="225"/>
      <c r="D380" s="225"/>
      <c r="E380" s="226"/>
      <c r="F380" s="225"/>
      <c r="G380" s="227"/>
      <c r="H380" s="228" t="str">
        <f t="shared" si="10"/>
        <v/>
      </c>
      <c r="I380" s="227"/>
      <c r="J380" s="229" t="str">
        <f t="shared" si="11"/>
        <v/>
      </c>
      <c r="K380" s="209" t="s">
        <v>330</v>
      </c>
      <c r="L380" s="209"/>
    </row>
    <row r="381" spans="1:12" x14ac:dyDescent="0.4">
      <c r="A381" s="224" t="str">
        <f>IF(AND(ISTEXT(D381),'[2]Identif. projet &amp; instructions'!$B$7="non"),'[2]Identif. projet &amp; instructions'!$B$8,"")</f>
        <v/>
      </c>
      <c r="B381" s="225"/>
      <c r="C381" s="225"/>
      <c r="D381" s="225"/>
      <c r="E381" s="226"/>
      <c r="F381" s="225"/>
      <c r="G381" s="227"/>
      <c r="H381" s="228" t="str">
        <f t="shared" si="10"/>
        <v/>
      </c>
      <c r="I381" s="227"/>
      <c r="J381" s="229" t="str">
        <f t="shared" si="11"/>
        <v/>
      </c>
      <c r="K381" s="209" t="s">
        <v>330</v>
      </c>
      <c r="L381" s="209"/>
    </row>
    <row r="382" spans="1:12" x14ac:dyDescent="0.4">
      <c r="A382" s="224" t="str">
        <f>IF(AND(ISTEXT(D382),'[2]Identif. projet &amp; instructions'!$B$7="non"),'[2]Identif. projet &amp; instructions'!$B$8,"")</f>
        <v/>
      </c>
      <c r="B382" s="225"/>
      <c r="C382" s="225"/>
      <c r="D382" s="225"/>
      <c r="E382" s="226"/>
      <c r="F382" s="225"/>
      <c r="G382" s="227"/>
      <c r="H382" s="228" t="str">
        <f t="shared" si="10"/>
        <v/>
      </c>
      <c r="I382" s="227"/>
      <c r="J382" s="229" t="str">
        <f t="shared" si="11"/>
        <v/>
      </c>
      <c r="K382" s="209" t="s">
        <v>330</v>
      </c>
      <c r="L382" s="209"/>
    </row>
    <row r="383" spans="1:12" x14ac:dyDescent="0.4">
      <c r="A383" s="224" t="str">
        <f>IF(AND(ISTEXT(D383),'[2]Identif. projet &amp; instructions'!$B$7="non"),'[2]Identif. projet &amp; instructions'!$B$8,"")</f>
        <v/>
      </c>
      <c r="B383" s="225"/>
      <c r="C383" s="225"/>
      <c r="D383" s="225"/>
      <c r="E383" s="226"/>
      <c r="F383" s="225"/>
      <c r="G383" s="227"/>
      <c r="H383" s="228" t="str">
        <f t="shared" si="10"/>
        <v/>
      </c>
      <c r="I383" s="227"/>
      <c r="J383" s="229" t="str">
        <f t="shared" si="11"/>
        <v/>
      </c>
      <c r="K383" s="209" t="s">
        <v>330</v>
      </c>
      <c r="L383" s="209"/>
    </row>
    <row r="384" spans="1:12" x14ac:dyDescent="0.4">
      <c r="A384" s="224" t="str">
        <f>IF(AND(ISTEXT(D384),'[2]Identif. projet &amp; instructions'!$B$7="non"),'[2]Identif. projet &amp; instructions'!$B$8,"")</f>
        <v/>
      </c>
      <c r="B384" s="225"/>
      <c r="C384" s="225"/>
      <c r="D384" s="225"/>
      <c r="E384" s="226"/>
      <c r="F384" s="225"/>
      <c r="G384" s="227"/>
      <c r="H384" s="228" t="str">
        <f t="shared" si="10"/>
        <v/>
      </c>
      <c r="I384" s="227"/>
      <c r="J384" s="229" t="str">
        <f t="shared" si="11"/>
        <v/>
      </c>
      <c r="K384" s="209" t="s">
        <v>330</v>
      </c>
      <c r="L384" s="209"/>
    </row>
    <row r="385" spans="1:12" x14ac:dyDescent="0.4">
      <c r="A385" s="224" t="str">
        <f>IF(AND(ISTEXT(D385),'[2]Identif. projet &amp; instructions'!$B$7="non"),'[2]Identif. projet &amp; instructions'!$B$8,"")</f>
        <v/>
      </c>
      <c r="B385" s="225"/>
      <c r="C385" s="225"/>
      <c r="D385" s="225"/>
      <c r="E385" s="226"/>
      <c r="F385" s="225"/>
      <c r="G385" s="227"/>
      <c r="H385" s="228" t="str">
        <f t="shared" si="10"/>
        <v/>
      </c>
      <c r="I385" s="227"/>
      <c r="J385" s="229" t="str">
        <f t="shared" si="11"/>
        <v/>
      </c>
      <c r="K385" s="209" t="s">
        <v>330</v>
      </c>
      <c r="L385" s="209"/>
    </row>
    <row r="386" spans="1:12" x14ac:dyDescent="0.4">
      <c r="A386" s="224" t="str">
        <f>IF(AND(ISTEXT(D386),'[2]Identif. projet &amp; instructions'!$B$7="non"),'[2]Identif. projet &amp; instructions'!$B$8,"")</f>
        <v/>
      </c>
      <c r="B386" s="225"/>
      <c r="C386" s="225"/>
      <c r="D386" s="225"/>
      <c r="E386" s="226"/>
      <c r="F386" s="225"/>
      <c r="G386" s="227"/>
      <c r="H386" s="228" t="str">
        <f t="shared" si="10"/>
        <v/>
      </c>
      <c r="I386" s="227"/>
      <c r="J386" s="229" t="str">
        <f t="shared" si="11"/>
        <v/>
      </c>
      <c r="K386" s="209" t="s">
        <v>330</v>
      </c>
      <c r="L386" s="209"/>
    </row>
    <row r="387" spans="1:12" x14ac:dyDescent="0.4">
      <c r="A387" s="224" t="str">
        <f>IF(AND(ISTEXT(D387),'[2]Identif. projet &amp; instructions'!$B$7="non"),'[2]Identif. projet &amp; instructions'!$B$8,"")</f>
        <v/>
      </c>
      <c r="B387" s="225"/>
      <c r="C387" s="225"/>
      <c r="D387" s="225"/>
      <c r="E387" s="226"/>
      <c r="F387" s="225"/>
      <c r="G387" s="227"/>
      <c r="H387" s="228" t="str">
        <f t="shared" ref="H387:H400" si="12">IF(ISBLANK(F387),"",F387/G387)</f>
        <v/>
      </c>
      <c r="I387" s="227"/>
      <c r="J387" s="229" t="str">
        <f t="shared" ref="J387:J400" si="13">IF(ISBLANK(I387),"",H387*I387)</f>
        <v/>
      </c>
      <c r="K387" s="209" t="s">
        <v>330</v>
      </c>
      <c r="L387" s="209"/>
    </row>
    <row r="388" spans="1:12" x14ac:dyDescent="0.4">
      <c r="A388" s="224" t="str">
        <f>IF(AND(ISTEXT(D388),'[2]Identif. projet &amp; instructions'!$B$7="non"),'[2]Identif. projet &amp; instructions'!$B$8,"")</f>
        <v/>
      </c>
      <c r="B388" s="225"/>
      <c r="C388" s="225"/>
      <c r="D388" s="225"/>
      <c r="E388" s="226"/>
      <c r="F388" s="225"/>
      <c r="G388" s="227"/>
      <c r="H388" s="228" t="str">
        <f t="shared" si="12"/>
        <v/>
      </c>
      <c r="I388" s="227"/>
      <c r="J388" s="229" t="str">
        <f t="shared" si="13"/>
        <v/>
      </c>
      <c r="K388" s="209" t="s">
        <v>330</v>
      </c>
      <c r="L388" s="209"/>
    </row>
    <row r="389" spans="1:12" x14ac:dyDescent="0.4">
      <c r="A389" s="224" t="str">
        <f>IF(AND(ISTEXT(D389),'[2]Identif. projet &amp; instructions'!$B$7="non"),'[2]Identif. projet &amp; instructions'!$B$8,"")</f>
        <v/>
      </c>
      <c r="B389" s="225"/>
      <c r="C389" s="225"/>
      <c r="D389" s="225"/>
      <c r="E389" s="226"/>
      <c r="F389" s="225"/>
      <c r="G389" s="227"/>
      <c r="H389" s="228" t="str">
        <f t="shared" si="12"/>
        <v/>
      </c>
      <c r="I389" s="227"/>
      <c r="J389" s="229" t="str">
        <f t="shared" si="13"/>
        <v/>
      </c>
      <c r="K389" s="209" t="s">
        <v>330</v>
      </c>
      <c r="L389" s="209"/>
    </row>
    <row r="390" spans="1:12" x14ac:dyDescent="0.4">
      <c r="A390" s="224" t="str">
        <f>IF(AND(ISTEXT(D390),'[2]Identif. projet &amp; instructions'!$B$7="non"),'[2]Identif. projet &amp; instructions'!$B$8,"")</f>
        <v/>
      </c>
      <c r="B390" s="225"/>
      <c r="C390" s="225"/>
      <c r="D390" s="225"/>
      <c r="E390" s="226"/>
      <c r="F390" s="225"/>
      <c r="G390" s="227"/>
      <c r="H390" s="228" t="str">
        <f t="shared" si="12"/>
        <v/>
      </c>
      <c r="I390" s="227"/>
      <c r="J390" s="229" t="str">
        <f t="shared" si="13"/>
        <v/>
      </c>
      <c r="K390" s="209" t="s">
        <v>330</v>
      </c>
      <c r="L390" s="209"/>
    </row>
    <row r="391" spans="1:12" x14ac:dyDescent="0.4">
      <c r="A391" s="224" t="str">
        <f>IF(AND(ISTEXT(D391),'[2]Identif. projet &amp; instructions'!$B$7="non"),'[2]Identif. projet &amp; instructions'!$B$8,"")</f>
        <v/>
      </c>
      <c r="B391" s="225"/>
      <c r="C391" s="225"/>
      <c r="D391" s="225"/>
      <c r="E391" s="226"/>
      <c r="F391" s="225"/>
      <c r="G391" s="227"/>
      <c r="H391" s="228" t="str">
        <f t="shared" si="12"/>
        <v/>
      </c>
      <c r="I391" s="227"/>
      <c r="J391" s="229" t="str">
        <f t="shared" si="13"/>
        <v/>
      </c>
      <c r="K391" s="209" t="s">
        <v>330</v>
      </c>
      <c r="L391" s="209"/>
    </row>
    <row r="392" spans="1:12" x14ac:dyDescent="0.4">
      <c r="A392" s="224" t="str">
        <f>IF(AND(ISTEXT(D392),'[2]Identif. projet &amp; instructions'!$B$7="non"),'[2]Identif. projet &amp; instructions'!$B$8,"")</f>
        <v/>
      </c>
      <c r="B392" s="225"/>
      <c r="C392" s="225"/>
      <c r="D392" s="225"/>
      <c r="E392" s="226"/>
      <c r="F392" s="225"/>
      <c r="G392" s="227"/>
      <c r="H392" s="228" t="str">
        <f t="shared" si="12"/>
        <v/>
      </c>
      <c r="I392" s="227"/>
      <c r="J392" s="229" t="str">
        <f t="shared" si="13"/>
        <v/>
      </c>
      <c r="K392" s="209" t="s">
        <v>330</v>
      </c>
      <c r="L392" s="209"/>
    </row>
    <row r="393" spans="1:12" x14ac:dyDescent="0.4">
      <c r="A393" s="224" t="str">
        <f>IF(AND(ISTEXT(D393),'[2]Identif. projet &amp; instructions'!$B$7="non"),'[2]Identif. projet &amp; instructions'!$B$8,"")</f>
        <v/>
      </c>
      <c r="B393" s="225"/>
      <c r="C393" s="225"/>
      <c r="D393" s="225"/>
      <c r="E393" s="226"/>
      <c r="F393" s="225"/>
      <c r="G393" s="227"/>
      <c r="H393" s="228" t="str">
        <f t="shared" si="12"/>
        <v/>
      </c>
      <c r="I393" s="227"/>
      <c r="J393" s="229" t="str">
        <f t="shared" si="13"/>
        <v/>
      </c>
      <c r="K393" s="209" t="s">
        <v>330</v>
      </c>
      <c r="L393" s="209"/>
    </row>
    <row r="394" spans="1:12" x14ac:dyDescent="0.4">
      <c r="A394" s="224" t="str">
        <f>IF(AND(ISTEXT(D394),'[2]Identif. projet &amp; instructions'!$B$7="non"),'[2]Identif. projet &amp; instructions'!$B$8,"")</f>
        <v/>
      </c>
      <c r="B394" s="225"/>
      <c r="C394" s="225"/>
      <c r="D394" s="225"/>
      <c r="E394" s="226"/>
      <c r="F394" s="225"/>
      <c r="G394" s="227"/>
      <c r="H394" s="228" t="str">
        <f t="shared" si="12"/>
        <v/>
      </c>
      <c r="I394" s="227"/>
      <c r="J394" s="229" t="str">
        <f t="shared" si="13"/>
        <v/>
      </c>
      <c r="K394" s="209" t="s">
        <v>330</v>
      </c>
      <c r="L394" s="209"/>
    </row>
    <row r="395" spans="1:12" x14ac:dyDescent="0.4">
      <c r="A395" s="224" t="str">
        <f>IF(AND(ISTEXT(D395),'[2]Identif. projet &amp; instructions'!$B$7="non"),'[2]Identif. projet &amp; instructions'!$B$8,"")</f>
        <v/>
      </c>
      <c r="B395" s="225"/>
      <c r="C395" s="225"/>
      <c r="D395" s="225"/>
      <c r="E395" s="226"/>
      <c r="F395" s="225"/>
      <c r="G395" s="227"/>
      <c r="H395" s="228" t="str">
        <f t="shared" si="12"/>
        <v/>
      </c>
      <c r="I395" s="227"/>
      <c r="J395" s="229" t="str">
        <f t="shared" si="13"/>
        <v/>
      </c>
      <c r="K395" s="209" t="s">
        <v>330</v>
      </c>
      <c r="L395" s="209"/>
    </row>
    <row r="396" spans="1:12" x14ac:dyDescent="0.4">
      <c r="A396" s="224" t="str">
        <f>IF(AND(ISTEXT(D396),'[2]Identif. projet &amp; instructions'!$B$7="non"),'[2]Identif. projet &amp; instructions'!$B$8,"")</f>
        <v/>
      </c>
      <c r="B396" s="225"/>
      <c r="C396" s="225"/>
      <c r="D396" s="225"/>
      <c r="E396" s="226"/>
      <c r="F396" s="225"/>
      <c r="G396" s="227"/>
      <c r="H396" s="228" t="str">
        <f t="shared" si="12"/>
        <v/>
      </c>
      <c r="I396" s="227"/>
      <c r="J396" s="229" t="str">
        <f t="shared" si="13"/>
        <v/>
      </c>
      <c r="K396" s="209" t="s">
        <v>330</v>
      </c>
      <c r="L396" s="209"/>
    </row>
    <row r="397" spans="1:12" x14ac:dyDescent="0.4">
      <c r="A397" s="224" t="str">
        <f>IF(AND(ISTEXT(D397),'[2]Identif. projet &amp; instructions'!$B$7="non"),'[2]Identif. projet &amp; instructions'!$B$8,"")</f>
        <v/>
      </c>
      <c r="B397" s="225"/>
      <c r="C397" s="225"/>
      <c r="D397" s="225"/>
      <c r="E397" s="226"/>
      <c r="F397" s="225"/>
      <c r="G397" s="227"/>
      <c r="H397" s="228" t="str">
        <f t="shared" si="12"/>
        <v/>
      </c>
      <c r="I397" s="227"/>
      <c r="J397" s="229" t="str">
        <f t="shared" si="13"/>
        <v/>
      </c>
      <c r="K397" s="209" t="s">
        <v>330</v>
      </c>
      <c r="L397" s="209"/>
    </row>
    <row r="398" spans="1:12" x14ac:dyDescent="0.4">
      <c r="A398" s="224" t="str">
        <f>IF(AND(ISTEXT(D398),'[2]Identif. projet &amp; instructions'!$B$7="non"),'[2]Identif. projet &amp; instructions'!$B$8,"")</f>
        <v/>
      </c>
      <c r="B398" s="225"/>
      <c r="C398" s="225"/>
      <c r="D398" s="225"/>
      <c r="E398" s="226"/>
      <c r="F398" s="225"/>
      <c r="G398" s="227"/>
      <c r="H398" s="228" t="str">
        <f t="shared" si="12"/>
        <v/>
      </c>
      <c r="I398" s="227"/>
      <c r="J398" s="229" t="str">
        <f t="shared" si="13"/>
        <v/>
      </c>
      <c r="K398" s="209" t="s">
        <v>330</v>
      </c>
      <c r="L398" s="209"/>
    </row>
    <row r="399" spans="1:12" x14ac:dyDescent="0.4">
      <c r="A399" s="224" t="str">
        <f>IF(AND(ISTEXT(D399),'[2]Identif. projet &amp; instructions'!$B$7="non"),'[2]Identif. projet &amp; instructions'!$B$8,"")</f>
        <v/>
      </c>
      <c r="B399" s="225"/>
      <c r="C399" s="225"/>
      <c r="D399" s="225"/>
      <c r="E399" s="226"/>
      <c r="F399" s="225"/>
      <c r="G399" s="227"/>
      <c r="H399" s="228" t="str">
        <f t="shared" si="12"/>
        <v/>
      </c>
      <c r="I399" s="227"/>
      <c r="J399" s="229" t="str">
        <f t="shared" si="13"/>
        <v/>
      </c>
      <c r="K399" s="209" t="s">
        <v>330</v>
      </c>
      <c r="L399" s="209"/>
    </row>
    <row r="400" spans="1:12" x14ac:dyDescent="0.4">
      <c r="A400" s="232" t="str">
        <f>IF(AND(ISTEXT(D400),'[2]Identif. projet &amp; instructions'!$B$7="non"),'[2]Identif. projet &amp; instructions'!$B$8,"")</f>
        <v/>
      </c>
      <c r="B400" s="233"/>
      <c r="C400" s="233"/>
      <c r="D400" s="233"/>
      <c r="E400" s="234"/>
      <c r="F400" s="233"/>
      <c r="G400" s="235"/>
      <c r="H400" s="236" t="str">
        <f t="shared" si="12"/>
        <v/>
      </c>
      <c r="I400" s="235"/>
      <c r="J400" s="229" t="str">
        <f t="shared" si="13"/>
        <v/>
      </c>
      <c r="K400" s="209" t="s">
        <v>330</v>
      </c>
      <c r="L400" s="209"/>
    </row>
    <row r="401" spans="10:12" x14ac:dyDescent="0.4">
      <c r="J401" s="240">
        <f>SUM(J2:J400)</f>
        <v>0</v>
      </c>
      <c r="K401" s="241">
        <f>SUM(K2:K400)</f>
        <v>0</v>
      </c>
      <c r="L401" s="241"/>
    </row>
  </sheetData>
  <conditionalFormatting sqref="K2:K400">
    <cfRule type="expression" dxfId="6" priority="1">
      <formula>OR($K2&lt;$J2,$K2&gt;$J2)</formula>
    </cfRule>
  </conditionalFormatting>
  <conditionalFormatting sqref="L2:L400">
    <cfRule type="expression" dxfId="5" priority="2">
      <formula>OR(#REF!&lt;#REF!,#REF!&gt;#REF!,$K2&lt;$J2,$K2&gt;$J2)</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4B765D4-7FD1-41EA-82DD-77E677D14B3A}">
          <x14:formula1>
            <xm:f>Table!$F$2:$F$3</xm:f>
          </x14:formula1>
          <xm:sqref>C2:C1048576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F45D9-FC79-4548-86F8-A3D32DD86A6A}">
  <sheetPr>
    <tabColor rgb="FFFFFFCC"/>
    <pageSetUpPr fitToPage="1"/>
  </sheetPr>
  <dimension ref="A1:K401"/>
  <sheetViews>
    <sheetView workbookViewId="0">
      <selection activeCell="B7" sqref="B7:J7"/>
    </sheetView>
  </sheetViews>
  <sheetFormatPr baseColWidth="10" defaultColWidth="11.453125" defaultRowHeight="17" outlineLevelCol="1" x14ac:dyDescent="0.4"/>
  <cols>
    <col min="1" max="2" width="27.453125" style="237" customWidth="1"/>
    <col min="3" max="5" width="27.453125" style="230" customWidth="1"/>
    <col min="6" max="6" width="27.453125" style="269" customWidth="1"/>
    <col min="7" max="7" width="27.453125" style="237" customWidth="1"/>
    <col min="8" max="8" width="27.453125" style="242" customWidth="1"/>
    <col min="9" max="10" width="27.453125" style="210" hidden="1" customWidth="1" outlineLevel="1"/>
    <col min="11" max="11" width="27.26953125" style="230" bestFit="1" customWidth="1" collapsed="1"/>
    <col min="12" max="12" width="16.26953125" style="230" bestFit="1" customWidth="1"/>
    <col min="13" max="13" width="19.453125" style="230" bestFit="1" customWidth="1"/>
    <col min="14" max="16384" width="11.453125" style="230"/>
  </cols>
  <sheetData>
    <row r="1" spans="1:11" s="223" customFormat="1" ht="68.5" customHeight="1" x14ac:dyDescent="0.4">
      <c r="A1" s="219" t="s">
        <v>320</v>
      </c>
      <c r="B1" s="258" t="s">
        <v>331</v>
      </c>
      <c r="C1" s="258" t="s">
        <v>332</v>
      </c>
      <c r="D1" s="219" t="s">
        <v>333</v>
      </c>
      <c r="E1" s="259" t="s">
        <v>334</v>
      </c>
      <c r="F1" s="219" t="s">
        <v>335</v>
      </c>
      <c r="G1" s="219" t="s">
        <v>336</v>
      </c>
      <c r="H1" s="208" t="s">
        <v>327</v>
      </c>
      <c r="I1" s="208" t="s">
        <v>328</v>
      </c>
      <c r="J1" s="208" t="s">
        <v>337</v>
      </c>
    </row>
    <row r="2" spans="1:11" s="231" customFormat="1" x14ac:dyDescent="0.4">
      <c r="A2" s="224"/>
      <c r="B2" s="224"/>
      <c r="C2" s="225"/>
      <c r="D2" s="260"/>
      <c r="E2" s="260"/>
      <c r="F2" s="261"/>
      <c r="G2" s="262"/>
      <c r="H2" s="263"/>
      <c r="I2" s="209"/>
      <c r="J2" s="209"/>
      <c r="K2" s="230"/>
    </row>
    <row r="3" spans="1:11" s="231" customFormat="1" x14ac:dyDescent="0.35">
      <c r="A3" s="224" t="str">
        <f>IF(AND(ISTEXT(C3),'[2]Identif. projet &amp; instructions'!$B$7="non"),'[2]Identif. projet &amp; instructions'!$B$8,"")</f>
        <v/>
      </c>
      <c r="B3" s="224"/>
      <c r="C3" s="225"/>
      <c r="D3" s="260"/>
      <c r="E3" s="260"/>
      <c r="F3" s="261"/>
      <c r="G3" s="262"/>
      <c r="H3" s="263"/>
      <c r="I3" s="209"/>
      <c r="J3" s="209"/>
    </row>
    <row r="4" spans="1:11" s="231" customFormat="1" x14ac:dyDescent="0.35">
      <c r="A4" s="224" t="str">
        <f>IF(AND(ISTEXT(C4),'[2]Identif. projet &amp; instructions'!$B$7="non"),'[2]Identif. projet &amp; instructions'!$B$8,"")</f>
        <v/>
      </c>
      <c r="B4" s="224"/>
      <c r="C4" s="225"/>
      <c r="D4" s="264"/>
      <c r="E4" s="264"/>
      <c r="F4" s="261"/>
      <c r="G4" s="262"/>
      <c r="H4" s="263"/>
      <c r="I4" s="209"/>
      <c r="J4" s="209"/>
    </row>
    <row r="5" spans="1:11" s="231" customFormat="1" x14ac:dyDescent="0.35">
      <c r="A5" s="224" t="str">
        <f>IF(AND(ISTEXT(C5),'[2]Identif. projet &amp; instructions'!$B$7="non"),'[2]Identif. projet &amp; instructions'!$B$8,"")</f>
        <v/>
      </c>
      <c r="B5" s="224"/>
      <c r="C5" s="225"/>
      <c r="D5" s="264"/>
      <c r="E5" s="264"/>
      <c r="F5" s="261"/>
      <c r="G5" s="262"/>
      <c r="H5" s="263"/>
      <c r="I5" s="209"/>
      <c r="J5" s="209"/>
    </row>
    <row r="6" spans="1:11" s="231" customFormat="1" x14ac:dyDescent="0.35">
      <c r="A6" s="224" t="str">
        <f>IF(AND(ISTEXT(C6),'[2]Identif. projet &amp; instructions'!$B$7="non"),'[2]Identif. projet &amp; instructions'!$B$8,"")</f>
        <v/>
      </c>
      <c r="B6" s="224"/>
      <c r="C6" s="225"/>
      <c r="D6" s="264"/>
      <c r="E6" s="264"/>
      <c r="F6" s="261"/>
      <c r="G6" s="262"/>
      <c r="H6" s="263"/>
      <c r="I6" s="209"/>
      <c r="J6" s="209"/>
    </row>
    <row r="7" spans="1:11" s="231" customFormat="1" x14ac:dyDescent="0.35">
      <c r="A7" s="224" t="str">
        <f>IF(AND(ISTEXT(C7),'[2]Identif. projet &amp; instructions'!$B$7="non"),'[2]Identif. projet &amp; instructions'!$B$8,"")</f>
        <v/>
      </c>
      <c r="B7" s="224"/>
      <c r="C7" s="225"/>
      <c r="D7" s="264"/>
      <c r="E7" s="264"/>
      <c r="F7" s="261"/>
      <c r="G7" s="262"/>
      <c r="H7" s="263"/>
      <c r="I7" s="209"/>
      <c r="J7" s="209"/>
    </row>
    <row r="8" spans="1:11" s="231" customFormat="1" x14ac:dyDescent="0.35">
      <c r="A8" s="224" t="str">
        <f>IF(AND(ISTEXT(C8),'[2]Identif. projet &amp; instructions'!$B$7="non"),'[2]Identif. projet &amp; instructions'!$B$8,"")</f>
        <v/>
      </c>
      <c r="B8" s="224"/>
      <c r="C8" s="225"/>
      <c r="D8" s="264"/>
      <c r="E8" s="264"/>
      <c r="F8" s="261"/>
      <c r="G8" s="262"/>
      <c r="H8" s="263"/>
      <c r="I8" s="209"/>
      <c r="J8" s="209"/>
    </row>
    <row r="9" spans="1:11" s="231" customFormat="1" x14ac:dyDescent="0.35">
      <c r="A9" s="224" t="str">
        <f>IF(AND(ISTEXT(C9),'[2]Identif. projet &amp; instructions'!$B$7="non"),'[2]Identif. projet &amp; instructions'!$B$8,"")</f>
        <v/>
      </c>
      <c r="B9" s="224"/>
      <c r="C9" s="225"/>
      <c r="D9" s="264"/>
      <c r="E9" s="264"/>
      <c r="F9" s="261"/>
      <c r="G9" s="262"/>
      <c r="H9" s="263"/>
      <c r="I9" s="209"/>
      <c r="J9" s="209"/>
    </row>
    <row r="10" spans="1:11" s="231" customFormat="1" x14ac:dyDescent="0.35">
      <c r="A10" s="224" t="str">
        <f>IF(AND(ISTEXT(C10),'[2]Identif. projet &amp; instructions'!$B$7="non"),'[2]Identif. projet &amp; instructions'!$B$8,"")</f>
        <v/>
      </c>
      <c r="B10" s="224"/>
      <c r="C10" s="225"/>
      <c r="D10" s="264"/>
      <c r="E10" s="264"/>
      <c r="F10" s="261"/>
      <c r="G10" s="262"/>
      <c r="H10" s="263"/>
      <c r="I10" s="209"/>
      <c r="J10" s="209"/>
    </row>
    <row r="11" spans="1:11" s="231" customFormat="1" x14ac:dyDescent="0.35">
      <c r="A11" s="224" t="str">
        <f>IF(AND(ISTEXT(C11),'[2]Identif. projet &amp; instructions'!$B$7="non"),'[2]Identif. projet &amp; instructions'!$B$8,"")</f>
        <v/>
      </c>
      <c r="B11" s="224"/>
      <c r="C11" s="225"/>
      <c r="D11" s="264"/>
      <c r="E11" s="264"/>
      <c r="F11" s="261"/>
      <c r="G11" s="262"/>
      <c r="H11" s="263"/>
      <c r="I11" s="209"/>
      <c r="J11" s="209"/>
    </row>
    <row r="12" spans="1:11" s="231" customFormat="1" x14ac:dyDescent="0.35">
      <c r="A12" s="224" t="str">
        <f>IF(AND(ISTEXT(C12),'[2]Identif. projet &amp; instructions'!$B$7="non"),'[2]Identif. projet &amp; instructions'!$B$8,"")</f>
        <v/>
      </c>
      <c r="B12" s="224"/>
      <c r="C12" s="225"/>
      <c r="D12" s="264"/>
      <c r="E12" s="264"/>
      <c r="F12" s="261"/>
      <c r="G12" s="262"/>
      <c r="H12" s="263"/>
      <c r="I12" s="209"/>
      <c r="J12" s="209"/>
    </row>
    <row r="13" spans="1:11" s="231" customFormat="1" x14ac:dyDescent="0.35">
      <c r="A13" s="224" t="str">
        <f>IF(AND(ISTEXT(C13),'[2]Identif. projet &amp; instructions'!$B$7="non"),'[2]Identif. projet &amp; instructions'!$B$8,"")</f>
        <v/>
      </c>
      <c r="B13" s="224"/>
      <c r="C13" s="225"/>
      <c r="D13" s="264"/>
      <c r="E13" s="264"/>
      <c r="F13" s="261"/>
      <c r="G13" s="262"/>
      <c r="H13" s="263"/>
      <c r="I13" s="209"/>
      <c r="J13" s="209"/>
    </row>
    <row r="14" spans="1:11" s="231" customFormat="1" x14ac:dyDescent="0.35">
      <c r="A14" s="224" t="str">
        <f>IF(AND(ISTEXT(C14),'[2]Identif. projet &amp; instructions'!$B$7="non"),'[2]Identif. projet &amp; instructions'!$B$8,"")</f>
        <v/>
      </c>
      <c r="B14" s="224"/>
      <c r="C14" s="225"/>
      <c r="D14" s="264"/>
      <c r="E14" s="264"/>
      <c r="F14" s="261"/>
      <c r="G14" s="262"/>
      <c r="H14" s="263"/>
      <c r="I14" s="209"/>
      <c r="J14" s="209"/>
    </row>
    <row r="15" spans="1:11" s="231" customFormat="1" x14ac:dyDescent="0.35">
      <c r="A15" s="224" t="str">
        <f>IF(AND(ISTEXT(C15),'[2]Identif. projet &amp; instructions'!$B$7="non"),'[2]Identif. projet &amp; instructions'!$B$8,"")</f>
        <v/>
      </c>
      <c r="B15" s="224"/>
      <c r="C15" s="225"/>
      <c r="D15" s="264"/>
      <c r="E15" s="264"/>
      <c r="F15" s="261"/>
      <c r="G15" s="262"/>
      <c r="H15" s="263"/>
      <c r="I15" s="209"/>
      <c r="J15" s="209"/>
    </row>
    <row r="16" spans="1:11" s="231" customFormat="1" x14ac:dyDescent="0.35">
      <c r="A16" s="224" t="str">
        <f>IF(AND(ISTEXT(C16),'[2]Identif. projet &amp; instructions'!$B$7="non"),'[2]Identif. projet &amp; instructions'!$B$8,"")</f>
        <v/>
      </c>
      <c r="B16" s="224"/>
      <c r="C16" s="225"/>
      <c r="D16" s="264"/>
      <c r="E16" s="264"/>
      <c r="F16" s="261"/>
      <c r="G16" s="262"/>
      <c r="H16" s="263"/>
      <c r="I16" s="209"/>
      <c r="J16" s="209"/>
    </row>
    <row r="17" spans="1:10" s="231" customFormat="1" x14ac:dyDescent="0.35">
      <c r="A17" s="224" t="str">
        <f>IF(AND(ISTEXT(C17),'[2]Identif. projet &amp; instructions'!$B$7="non"),'[2]Identif. projet &amp; instructions'!$B$8,"")</f>
        <v/>
      </c>
      <c r="B17" s="224"/>
      <c r="C17" s="225"/>
      <c r="D17" s="264"/>
      <c r="E17" s="264"/>
      <c r="F17" s="261"/>
      <c r="G17" s="262"/>
      <c r="H17" s="263"/>
      <c r="I17" s="209"/>
      <c r="J17" s="209"/>
    </row>
    <row r="18" spans="1:10" s="231" customFormat="1" x14ac:dyDescent="0.35">
      <c r="A18" s="224" t="str">
        <f>IF(AND(ISTEXT(C18),'[2]Identif. projet &amp; instructions'!$B$7="non"),'[2]Identif. projet &amp; instructions'!$B$8,"")</f>
        <v/>
      </c>
      <c r="B18" s="224"/>
      <c r="C18" s="225"/>
      <c r="D18" s="264"/>
      <c r="E18" s="264"/>
      <c r="F18" s="261"/>
      <c r="G18" s="262"/>
      <c r="H18" s="263"/>
      <c r="I18" s="209"/>
      <c r="J18" s="209"/>
    </row>
    <row r="19" spans="1:10" s="231" customFormat="1" x14ac:dyDescent="0.35">
      <c r="A19" s="224" t="str">
        <f>IF(AND(ISTEXT(C19),'[2]Identif. projet &amp; instructions'!$B$7="non"),'[2]Identif. projet &amp; instructions'!$B$8,"")</f>
        <v/>
      </c>
      <c r="B19" s="224"/>
      <c r="C19" s="225"/>
      <c r="D19" s="264"/>
      <c r="E19" s="264"/>
      <c r="F19" s="261"/>
      <c r="G19" s="262"/>
      <c r="H19" s="263"/>
      <c r="I19" s="209"/>
      <c r="J19" s="209"/>
    </row>
    <row r="20" spans="1:10" s="231" customFormat="1" x14ac:dyDescent="0.35">
      <c r="A20" s="224" t="str">
        <f>IF(AND(ISTEXT(C20),'[2]Identif. projet &amp; instructions'!$B$7="non"),'[2]Identif. projet &amp; instructions'!$B$8,"")</f>
        <v/>
      </c>
      <c r="B20" s="224"/>
      <c r="C20" s="225"/>
      <c r="D20" s="264"/>
      <c r="E20" s="264"/>
      <c r="F20" s="261"/>
      <c r="G20" s="262"/>
      <c r="H20" s="263"/>
      <c r="I20" s="209"/>
      <c r="J20" s="209"/>
    </row>
    <row r="21" spans="1:10" s="231" customFormat="1" x14ac:dyDescent="0.35">
      <c r="A21" s="224" t="str">
        <f>IF(AND(ISTEXT(C21),'[2]Identif. projet &amp; instructions'!$B$7="non"),'[2]Identif. projet &amp; instructions'!$B$8,"")</f>
        <v/>
      </c>
      <c r="B21" s="224"/>
      <c r="C21" s="225"/>
      <c r="D21" s="264"/>
      <c r="E21" s="264"/>
      <c r="F21" s="261"/>
      <c r="G21" s="262"/>
      <c r="H21" s="263"/>
      <c r="I21" s="209"/>
      <c r="J21" s="209"/>
    </row>
    <row r="22" spans="1:10" s="231" customFormat="1" x14ac:dyDescent="0.35">
      <c r="A22" s="224" t="str">
        <f>IF(AND(ISTEXT(C22),'[2]Identif. projet &amp; instructions'!$B$7="non"),'[2]Identif. projet &amp; instructions'!$B$8,"")</f>
        <v/>
      </c>
      <c r="B22" s="224"/>
      <c r="C22" s="225"/>
      <c r="D22" s="264"/>
      <c r="E22" s="264"/>
      <c r="F22" s="261"/>
      <c r="G22" s="262"/>
      <c r="H22" s="263"/>
      <c r="I22" s="209"/>
      <c r="J22" s="209"/>
    </row>
    <row r="23" spans="1:10" s="231" customFormat="1" x14ac:dyDescent="0.35">
      <c r="A23" s="224" t="str">
        <f>IF(AND(ISTEXT(C23),'[2]Identif. projet &amp; instructions'!$B$7="non"),'[2]Identif. projet &amp; instructions'!$B$8,"")</f>
        <v/>
      </c>
      <c r="B23" s="224"/>
      <c r="C23" s="225"/>
      <c r="D23" s="264"/>
      <c r="E23" s="264"/>
      <c r="F23" s="261"/>
      <c r="G23" s="262"/>
      <c r="H23" s="263"/>
      <c r="I23" s="209"/>
      <c r="J23" s="209"/>
    </row>
    <row r="24" spans="1:10" s="231" customFormat="1" x14ac:dyDescent="0.35">
      <c r="A24" s="224" t="str">
        <f>IF(AND(ISTEXT(C24),'[2]Identif. projet &amp; instructions'!$B$7="non"),'[2]Identif. projet &amp; instructions'!$B$8,"")</f>
        <v/>
      </c>
      <c r="B24" s="224"/>
      <c r="C24" s="225"/>
      <c r="D24" s="264"/>
      <c r="E24" s="264"/>
      <c r="F24" s="261"/>
      <c r="G24" s="262"/>
      <c r="H24" s="263"/>
      <c r="I24" s="209"/>
      <c r="J24" s="209"/>
    </row>
    <row r="25" spans="1:10" s="231" customFormat="1" x14ac:dyDescent="0.35">
      <c r="A25" s="224" t="str">
        <f>IF(AND(ISTEXT(C25),'[2]Identif. projet &amp; instructions'!$B$7="non"),'[2]Identif. projet &amp; instructions'!$B$8,"")</f>
        <v/>
      </c>
      <c r="B25" s="224"/>
      <c r="C25" s="225"/>
      <c r="D25" s="264"/>
      <c r="E25" s="264"/>
      <c r="F25" s="261"/>
      <c r="G25" s="262"/>
      <c r="H25" s="263"/>
      <c r="I25" s="209"/>
      <c r="J25" s="209"/>
    </row>
    <row r="26" spans="1:10" s="231" customFormat="1" x14ac:dyDescent="0.35">
      <c r="A26" s="224" t="str">
        <f>IF(AND(ISTEXT(C26),'[2]Identif. projet &amp; instructions'!$B$7="non"),'[2]Identif. projet &amp; instructions'!$B$8,"")</f>
        <v/>
      </c>
      <c r="B26" s="224"/>
      <c r="C26" s="225"/>
      <c r="D26" s="264"/>
      <c r="E26" s="264"/>
      <c r="F26" s="261"/>
      <c r="G26" s="262"/>
      <c r="H26" s="263"/>
      <c r="I26" s="209"/>
      <c r="J26" s="209"/>
    </row>
    <row r="27" spans="1:10" s="231" customFormat="1" x14ac:dyDescent="0.35">
      <c r="A27" s="224" t="str">
        <f>IF(AND(ISTEXT(C27),'[2]Identif. projet &amp; instructions'!$B$7="non"),'[2]Identif. projet &amp; instructions'!$B$8,"")</f>
        <v/>
      </c>
      <c r="B27" s="224"/>
      <c r="C27" s="225"/>
      <c r="D27" s="264"/>
      <c r="E27" s="264"/>
      <c r="F27" s="261"/>
      <c r="G27" s="262"/>
      <c r="H27" s="263"/>
      <c r="I27" s="209"/>
      <c r="J27" s="209"/>
    </row>
    <row r="28" spans="1:10" s="231" customFormat="1" x14ac:dyDescent="0.35">
      <c r="A28" s="224" t="str">
        <f>IF(AND(ISTEXT(C28),'[2]Identif. projet &amp; instructions'!$B$7="non"),'[2]Identif. projet &amp; instructions'!$B$8,"")</f>
        <v/>
      </c>
      <c r="B28" s="224"/>
      <c r="C28" s="225"/>
      <c r="D28" s="264"/>
      <c r="E28" s="264"/>
      <c r="F28" s="261"/>
      <c r="G28" s="262"/>
      <c r="H28" s="263"/>
      <c r="I28" s="209"/>
      <c r="J28" s="209"/>
    </row>
    <row r="29" spans="1:10" s="231" customFormat="1" x14ac:dyDescent="0.35">
      <c r="A29" s="224" t="str">
        <f>IF(AND(ISTEXT(C29),'[2]Identif. projet &amp; instructions'!$B$7="non"),'[2]Identif. projet &amp; instructions'!$B$8,"")</f>
        <v/>
      </c>
      <c r="B29" s="224"/>
      <c r="C29" s="225"/>
      <c r="D29" s="264"/>
      <c r="E29" s="264"/>
      <c r="F29" s="261"/>
      <c r="G29" s="262"/>
      <c r="H29" s="263"/>
      <c r="I29" s="209"/>
      <c r="J29" s="209"/>
    </row>
    <row r="30" spans="1:10" s="231" customFormat="1" x14ac:dyDescent="0.35">
      <c r="A30" s="224" t="str">
        <f>IF(AND(ISTEXT(C30),'[2]Identif. projet &amp; instructions'!$B$7="non"),'[2]Identif. projet &amp; instructions'!$B$8,"")</f>
        <v/>
      </c>
      <c r="B30" s="224"/>
      <c r="C30" s="225"/>
      <c r="D30" s="264"/>
      <c r="E30" s="264"/>
      <c r="F30" s="261"/>
      <c r="G30" s="262"/>
      <c r="H30" s="263"/>
      <c r="I30" s="209"/>
      <c r="J30" s="209"/>
    </row>
    <row r="31" spans="1:10" s="231" customFormat="1" x14ac:dyDescent="0.35">
      <c r="A31" s="224" t="str">
        <f>IF(AND(ISTEXT(C31),'[2]Identif. projet &amp; instructions'!$B$7="non"),'[2]Identif. projet &amp; instructions'!$B$8,"")</f>
        <v/>
      </c>
      <c r="B31" s="224"/>
      <c r="C31" s="225"/>
      <c r="D31" s="264"/>
      <c r="E31" s="264"/>
      <c r="F31" s="261"/>
      <c r="G31" s="262"/>
      <c r="H31" s="263"/>
      <c r="I31" s="209"/>
      <c r="J31" s="209"/>
    </row>
    <row r="32" spans="1:10" s="231" customFormat="1" x14ac:dyDescent="0.35">
      <c r="A32" s="224" t="str">
        <f>IF(AND(ISTEXT(C32),'[2]Identif. projet &amp; instructions'!$B$7="non"),'[2]Identif. projet &amp; instructions'!$B$8,"")</f>
        <v/>
      </c>
      <c r="B32" s="224"/>
      <c r="C32" s="225"/>
      <c r="D32" s="264"/>
      <c r="E32" s="264"/>
      <c r="F32" s="261"/>
      <c r="G32" s="262"/>
      <c r="H32" s="263"/>
      <c r="I32" s="209"/>
      <c r="J32" s="209"/>
    </row>
    <row r="33" spans="1:10" s="231" customFormat="1" x14ac:dyDescent="0.35">
      <c r="A33" s="224" t="str">
        <f>IF(AND(ISTEXT(C33),'[2]Identif. projet &amp; instructions'!$B$7="non"),'[2]Identif. projet &amp; instructions'!$B$8,"")</f>
        <v/>
      </c>
      <c r="B33" s="224"/>
      <c r="C33" s="225"/>
      <c r="D33" s="264"/>
      <c r="E33" s="264"/>
      <c r="F33" s="261"/>
      <c r="G33" s="262"/>
      <c r="H33" s="263"/>
      <c r="I33" s="209"/>
      <c r="J33" s="209"/>
    </row>
    <row r="34" spans="1:10" s="231" customFormat="1" x14ac:dyDescent="0.35">
      <c r="A34" s="224" t="str">
        <f>IF(AND(ISTEXT(C34),'[2]Identif. projet &amp; instructions'!$B$7="non"),'[2]Identif. projet &amp; instructions'!$B$8,"")</f>
        <v/>
      </c>
      <c r="B34" s="224"/>
      <c r="C34" s="225"/>
      <c r="D34" s="264"/>
      <c r="E34" s="264"/>
      <c r="F34" s="261"/>
      <c r="G34" s="262"/>
      <c r="H34" s="263"/>
      <c r="I34" s="209"/>
      <c r="J34" s="209"/>
    </row>
    <row r="35" spans="1:10" s="231" customFormat="1" x14ac:dyDescent="0.35">
      <c r="A35" s="224" t="str">
        <f>IF(AND(ISTEXT(C35),'[2]Identif. projet &amp; instructions'!$B$7="non"),'[2]Identif. projet &amp; instructions'!$B$8,"")</f>
        <v/>
      </c>
      <c r="B35" s="224"/>
      <c r="C35" s="225"/>
      <c r="D35" s="264"/>
      <c r="E35" s="264"/>
      <c r="F35" s="261"/>
      <c r="G35" s="262"/>
      <c r="H35" s="263"/>
      <c r="I35" s="209"/>
      <c r="J35" s="209"/>
    </row>
    <row r="36" spans="1:10" s="231" customFormat="1" x14ac:dyDescent="0.35">
      <c r="A36" s="224" t="str">
        <f>IF(AND(ISTEXT(C36),'[2]Identif. projet &amp; instructions'!$B$7="non"),'[2]Identif. projet &amp; instructions'!$B$8,"")</f>
        <v/>
      </c>
      <c r="B36" s="224"/>
      <c r="C36" s="225"/>
      <c r="D36" s="264"/>
      <c r="E36" s="264"/>
      <c r="F36" s="261"/>
      <c r="G36" s="262"/>
      <c r="H36" s="263"/>
      <c r="I36" s="209"/>
      <c r="J36" s="209"/>
    </row>
    <row r="37" spans="1:10" x14ac:dyDescent="0.4">
      <c r="A37" s="224" t="str">
        <f>IF(AND(ISTEXT(C37),'[2]Identif. projet &amp; instructions'!$B$7="non"),'[2]Identif. projet &amp; instructions'!$B$8,"")</f>
        <v/>
      </c>
      <c r="B37" s="224"/>
      <c r="C37" s="225"/>
      <c r="D37" s="264"/>
      <c r="E37" s="264"/>
      <c r="F37" s="261"/>
      <c r="G37" s="262"/>
      <c r="H37" s="263"/>
      <c r="I37" s="209"/>
      <c r="J37" s="209"/>
    </row>
    <row r="38" spans="1:10" x14ac:dyDescent="0.4">
      <c r="A38" s="224" t="str">
        <f>IF(AND(ISTEXT(C38),'[2]Identif. projet &amp; instructions'!$B$7="non"),'[2]Identif. projet &amp; instructions'!$B$8,"")</f>
        <v/>
      </c>
      <c r="B38" s="224"/>
      <c r="C38" s="225"/>
      <c r="D38" s="264"/>
      <c r="E38" s="264"/>
      <c r="F38" s="261"/>
      <c r="G38" s="262"/>
      <c r="H38" s="263"/>
      <c r="I38" s="209"/>
      <c r="J38" s="209"/>
    </row>
    <row r="39" spans="1:10" x14ac:dyDescent="0.4">
      <c r="A39" s="224" t="str">
        <f>IF(AND(ISTEXT(C39),'[2]Identif. projet &amp; instructions'!$B$7="non"),'[2]Identif. projet &amp; instructions'!$B$8,"")</f>
        <v/>
      </c>
      <c r="B39" s="224"/>
      <c r="C39" s="225"/>
      <c r="D39" s="264"/>
      <c r="E39" s="264"/>
      <c r="F39" s="261"/>
      <c r="G39" s="262"/>
      <c r="H39" s="263"/>
      <c r="I39" s="209"/>
      <c r="J39" s="209"/>
    </row>
    <row r="40" spans="1:10" x14ac:dyDescent="0.4">
      <c r="A40" s="224" t="str">
        <f>IF(AND(ISTEXT(C40),'[2]Identif. projet &amp; instructions'!$B$7="non"),'[2]Identif. projet &amp; instructions'!$B$8,"")</f>
        <v/>
      </c>
      <c r="B40" s="224"/>
      <c r="C40" s="225"/>
      <c r="D40" s="264"/>
      <c r="E40" s="264"/>
      <c r="F40" s="261"/>
      <c r="G40" s="262"/>
      <c r="H40" s="263"/>
      <c r="I40" s="209"/>
      <c r="J40" s="209"/>
    </row>
    <row r="41" spans="1:10" x14ac:dyDescent="0.4">
      <c r="A41" s="224" t="str">
        <f>IF(AND(ISTEXT(C41),'[2]Identif. projet &amp; instructions'!$B$7="non"),'[2]Identif. projet &amp; instructions'!$B$8,"")</f>
        <v/>
      </c>
      <c r="B41" s="224"/>
      <c r="C41" s="225"/>
      <c r="D41" s="264"/>
      <c r="E41" s="264"/>
      <c r="F41" s="261"/>
      <c r="G41" s="262"/>
      <c r="H41" s="263"/>
      <c r="I41" s="209"/>
      <c r="J41" s="209"/>
    </row>
    <row r="42" spans="1:10" x14ac:dyDescent="0.4">
      <c r="A42" s="224" t="str">
        <f>IF(AND(ISTEXT(C42),'[2]Identif. projet &amp; instructions'!$B$7="non"),'[2]Identif. projet &amp; instructions'!$B$8,"")</f>
        <v/>
      </c>
      <c r="B42" s="224"/>
      <c r="C42" s="225"/>
      <c r="D42" s="264"/>
      <c r="E42" s="264"/>
      <c r="F42" s="261"/>
      <c r="G42" s="262"/>
      <c r="H42" s="263"/>
      <c r="I42" s="209"/>
      <c r="J42" s="209"/>
    </row>
    <row r="43" spans="1:10" x14ac:dyDescent="0.4">
      <c r="A43" s="224" t="str">
        <f>IF(AND(ISTEXT(C43),'[2]Identif. projet &amp; instructions'!$B$7="non"),'[2]Identif. projet &amp; instructions'!$B$8,"")</f>
        <v/>
      </c>
      <c r="B43" s="224"/>
      <c r="C43" s="225"/>
      <c r="D43" s="264"/>
      <c r="E43" s="264"/>
      <c r="F43" s="261"/>
      <c r="G43" s="262"/>
      <c r="H43" s="263"/>
      <c r="I43" s="209"/>
      <c r="J43" s="209"/>
    </row>
    <row r="44" spans="1:10" x14ac:dyDescent="0.4">
      <c r="A44" s="224" t="str">
        <f>IF(AND(ISTEXT(C44),'[2]Identif. projet &amp; instructions'!$B$7="non"),'[2]Identif. projet &amp; instructions'!$B$8,"")</f>
        <v/>
      </c>
      <c r="B44" s="224"/>
      <c r="C44" s="225"/>
      <c r="D44" s="264"/>
      <c r="E44" s="264"/>
      <c r="F44" s="261"/>
      <c r="G44" s="262"/>
      <c r="H44" s="263"/>
      <c r="I44" s="209"/>
      <c r="J44" s="209"/>
    </row>
    <row r="45" spans="1:10" x14ac:dyDescent="0.4">
      <c r="A45" s="224" t="str">
        <f>IF(AND(ISTEXT(C45),'[2]Identif. projet &amp; instructions'!$B$7="non"),'[2]Identif. projet &amp; instructions'!$B$8,"")</f>
        <v/>
      </c>
      <c r="B45" s="224"/>
      <c r="C45" s="225"/>
      <c r="D45" s="264"/>
      <c r="E45" s="264"/>
      <c r="F45" s="261"/>
      <c r="G45" s="262"/>
      <c r="H45" s="263"/>
      <c r="I45" s="209"/>
      <c r="J45" s="209"/>
    </row>
    <row r="46" spans="1:10" x14ac:dyDescent="0.4">
      <c r="A46" s="224" t="str">
        <f>IF(AND(ISTEXT(C46),'[2]Identif. projet &amp; instructions'!$B$7="non"),'[2]Identif. projet &amp; instructions'!$B$8,"")</f>
        <v/>
      </c>
      <c r="B46" s="224"/>
      <c r="C46" s="225"/>
      <c r="D46" s="264"/>
      <c r="E46" s="264"/>
      <c r="F46" s="261"/>
      <c r="G46" s="262"/>
      <c r="H46" s="263"/>
      <c r="I46" s="209"/>
      <c r="J46" s="209"/>
    </row>
    <row r="47" spans="1:10" x14ac:dyDescent="0.4">
      <c r="A47" s="224" t="str">
        <f>IF(AND(ISTEXT(C47),'[2]Identif. projet &amp; instructions'!$B$7="non"),'[2]Identif. projet &amp; instructions'!$B$8,"")</f>
        <v/>
      </c>
      <c r="B47" s="224"/>
      <c r="C47" s="225"/>
      <c r="D47" s="264"/>
      <c r="E47" s="264"/>
      <c r="F47" s="261"/>
      <c r="G47" s="262"/>
      <c r="H47" s="263"/>
      <c r="I47" s="209"/>
      <c r="J47" s="209"/>
    </row>
    <row r="48" spans="1:10" x14ac:dyDescent="0.4">
      <c r="A48" s="224" t="str">
        <f>IF(AND(ISTEXT(C48),'[2]Identif. projet &amp; instructions'!$B$7="non"),'[2]Identif. projet &amp; instructions'!$B$8,"")</f>
        <v/>
      </c>
      <c r="B48" s="224"/>
      <c r="C48" s="225"/>
      <c r="D48" s="264"/>
      <c r="E48" s="264"/>
      <c r="F48" s="261"/>
      <c r="G48" s="262"/>
      <c r="H48" s="263"/>
      <c r="I48" s="209"/>
      <c r="J48" s="209"/>
    </row>
    <row r="49" spans="1:10" x14ac:dyDescent="0.4">
      <c r="A49" s="224" t="str">
        <f>IF(AND(ISTEXT(C49),'[2]Identif. projet &amp; instructions'!$B$7="non"),'[2]Identif. projet &amp; instructions'!$B$8,"")</f>
        <v/>
      </c>
      <c r="B49" s="224"/>
      <c r="C49" s="225"/>
      <c r="D49" s="264"/>
      <c r="E49" s="264"/>
      <c r="F49" s="261"/>
      <c r="G49" s="262"/>
      <c r="H49" s="263"/>
      <c r="I49" s="209"/>
      <c r="J49" s="209"/>
    </row>
    <row r="50" spans="1:10" x14ac:dyDescent="0.4">
      <c r="A50" s="224" t="str">
        <f>IF(AND(ISTEXT(C50),'[2]Identif. projet &amp; instructions'!$B$7="non"),'[2]Identif. projet &amp; instructions'!$B$8,"")</f>
        <v/>
      </c>
      <c r="B50" s="224"/>
      <c r="C50" s="225"/>
      <c r="D50" s="264"/>
      <c r="E50" s="264"/>
      <c r="F50" s="261"/>
      <c r="G50" s="262"/>
      <c r="H50" s="263"/>
      <c r="I50" s="209"/>
      <c r="J50" s="209"/>
    </row>
    <row r="51" spans="1:10" x14ac:dyDescent="0.4">
      <c r="A51" s="224" t="str">
        <f>IF(AND(ISTEXT(C51),'[2]Identif. projet &amp; instructions'!$B$7="non"),'[2]Identif. projet &amp; instructions'!$B$8,"")</f>
        <v/>
      </c>
      <c r="B51" s="224"/>
      <c r="C51" s="225"/>
      <c r="D51" s="264"/>
      <c r="E51" s="264"/>
      <c r="F51" s="261"/>
      <c r="G51" s="262"/>
      <c r="H51" s="263"/>
      <c r="I51" s="209"/>
      <c r="J51" s="209"/>
    </row>
    <row r="52" spans="1:10" x14ac:dyDescent="0.4">
      <c r="A52" s="224" t="str">
        <f>IF(AND(ISTEXT(C52),'[2]Identif. projet &amp; instructions'!$B$7="non"),'[2]Identif. projet &amp; instructions'!$B$8,"")</f>
        <v/>
      </c>
      <c r="B52" s="224"/>
      <c r="C52" s="225"/>
      <c r="D52" s="264"/>
      <c r="E52" s="264"/>
      <c r="F52" s="261"/>
      <c r="G52" s="262"/>
      <c r="H52" s="263"/>
      <c r="I52" s="209"/>
      <c r="J52" s="209"/>
    </row>
    <row r="53" spans="1:10" x14ac:dyDescent="0.4">
      <c r="A53" s="224" t="str">
        <f>IF(AND(ISTEXT(C53),'[2]Identif. projet &amp; instructions'!$B$7="non"),'[2]Identif. projet &amp; instructions'!$B$8,"")</f>
        <v/>
      </c>
      <c r="B53" s="224"/>
      <c r="C53" s="225"/>
      <c r="D53" s="264"/>
      <c r="E53" s="264"/>
      <c r="F53" s="261"/>
      <c r="G53" s="262"/>
      <c r="H53" s="263"/>
      <c r="I53" s="209"/>
      <c r="J53" s="209"/>
    </row>
    <row r="54" spans="1:10" x14ac:dyDescent="0.4">
      <c r="A54" s="224" t="str">
        <f>IF(AND(ISTEXT(C54),'[2]Identif. projet &amp; instructions'!$B$7="non"),'[2]Identif. projet &amp; instructions'!$B$8,"")</f>
        <v/>
      </c>
      <c r="B54" s="224"/>
      <c r="C54" s="225"/>
      <c r="D54" s="264"/>
      <c r="E54" s="264"/>
      <c r="F54" s="261"/>
      <c r="G54" s="262"/>
      <c r="H54" s="263"/>
      <c r="I54" s="209"/>
      <c r="J54" s="209"/>
    </row>
    <row r="55" spans="1:10" x14ac:dyDescent="0.4">
      <c r="A55" s="224" t="str">
        <f>IF(AND(ISTEXT(C55),'[2]Identif. projet &amp; instructions'!$B$7="non"),'[2]Identif. projet &amp; instructions'!$B$8,"")</f>
        <v/>
      </c>
      <c r="B55" s="224"/>
      <c r="C55" s="225"/>
      <c r="D55" s="264"/>
      <c r="E55" s="264"/>
      <c r="F55" s="261"/>
      <c r="G55" s="262"/>
      <c r="H55" s="263"/>
      <c r="I55" s="209"/>
      <c r="J55" s="209"/>
    </row>
    <row r="56" spans="1:10" x14ac:dyDescent="0.4">
      <c r="A56" s="224" t="str">
        <f>IF(AND(ISTEXT(C56),'[2]Identif. projet &amp; instructions'!$B$7="non"),'[2]Identif. projet &amp; instructions'!$B$8,"")</f>
        <v/>
      </c>
      <c r="B56" s="224"/>
      <c r="C56" s="225"/>
      <c r="D56" s="264"/>
      <c r="E56" s="264"/>
      <c r="F56" s="261"/>
      <c r="G56" s="262"/>
      <c r="H56" s="263"/>
      <c r="I56" s="209"/>
      <c r="J56" s="209"/>
    </row>
    <row r="57" spans="1:10" x14ac:dyDescent="0.4">
      <c r="A57" s="224" t="str">
        <f>IF(AND(ISTEXT(C57),'[2]Identif. projet &amp; instructions'!$B$7="non"),'[2]Identif. projet &amp; instructions'!$B$8,"")</f>
        <v/>
      </c>
      <c r="B57" s="224"/>
      <c r="C57" s="225"/>
      <c r="D57" s="264"/>
      <c r="E57" s="264"/>
      <c r="F57" s="261"/>
      <c r="G57" s="262"/>
      <c r="H57" s="263"/>
      <c r="I57" s="209"/>
      <c r="J57" s="209"/>
    </row>
    <row r="58" spans="1:10" x14ac:dyDescent="0.4">
      <c r="A58" s="224" t="str">
        <f>IF(AND(ISTEXT(C58),'[2]Identif. projet &amp; instructions'!$B$7="non"),'[2]Identif. projet &amp; instructions'!$B$8,"")</f>
        <v/>
      </c>
      <c r="B58" s="224"/>
      <c r="C58" s="225"/>
      <c r="D58" s="264"/>
      <c r="E58" s="264"/>
      <c r="F58" s="261"/>
      <c r="G58" s="262"/>
      <c r="H58" s="263"/>
      <c r="I58" s="209"/>
      <c r="J58" s="209"/>
    </row>
    <row r="59" spans="1:10" x14ac:dyDescent="0.4">
      <c r="A59" s="224" t="str">
        <f>IF(AND(ISTEXT(C59),'[2]Identif. projet &amp; instructions'!$B$7="non"),'[2]Identif. projet &amp; instructions'!$B$8,"")</f>
        <v/>
      </c>
      <c r="B59" s="224"/>
      <c r="C59" s="225"/>
      <c r="D59" s="264"/>
      <c r="E59" s="264"/>
      <c r="F59" s="261"/>
      <c r="G59" s="262"/>
      <c r="H59" s="263"/>
      <c r="I59" s="209"/>
      <c r="J59" s="209"/>
    </row>
    <row r="60" spans="1:10" x14ac:dyDescent="0.4">
      <c r="A60" s="224" t="str">
        <f>IF(AND(ISTEXT(C60),'[2]Identif. projet &amp; instructions'!$B$7="non"),'[2]Identif. projet &amp; instructions'!$B$8,"")</f>
        <v/>
      </c>
      <c r="B60" s="224"/>
      <c r="C60" s="225"/>
      <c r="D60" s="264"/>
      <c r="E60" s="264"/>
      <c r="F60" s="261"/>
      <c r="G60" s="262"/>
      <c r="H60" s="263"/>
      <c r="I60" s="209"/>
      <c r="J60" s="209"/>
    </row>
    <row r="61" spans="1:10" x14ac:dyDescent="0.4">
      <c r="A61" s="224" t="str">
        <f>IF(AND(ISTEXT(C61),'[2]Identif. projet &amp; instructions'!$B$7="non"),'[2]Identif. projet &amp; instructions'!$B$8,"")</f>
        <v/>
      </c>
      <c r="B61" s="224"/>
      <c r="C61" s="225"/>
      <c r="D61" s="264"/>
      <c r="E61" s="264"/>
      <c r="F61" s="261"/>
      <c r="G61" s="262"/>
      <c r="H61" s="263"/>
      <c r="I61" s="209"/>
      <c r="J61" s="209"/>
    </row>
    <row r="62" spans="1:10" x14ac:dyDescent="0.4">
      <c r="A62" s="224" t="str">
        <f>IF(AND(ISTEXT(C62),'[2]Identif. projet &amp; instructions'!$B$7="non"),'[2]Identif. projet &amp; instructions'!$B$8,"")</f>
        <v/>
      </c>
      <c r="B62" s="224"/>
      <c r="C62" s="225"/>
      <c r="D62" s="264"/>
      <c r="E62" s="264"/>
      <c r="F62" s="261"/>
      <c r="G62" s="262"/>
      <c r="H62" s="263"/>
      <c r="I62" s="209"/>
      <c r="J62" s="209"/>
    </row>
    <row r="63" spans="1:10" x14ac:dyDescent="0.4">
      <c r="A63" s="224" t="str">
        <f>IF(AND(ISTEXT(C63),'[2]Identif. projet &amp; instructions'!$B$7="non"),'[2]Identif. projet &amp; instructions'!$B$8,"")</f>
        <v/>
      </c>
      <c r="B63" s="224"/>
      <c r="C63" s="225"/>
      <c r="D63" s="264"/>
      <c r="E63" s="264"/>
      <c r="F63" s="261"/>
      <c r="G63" s="262"/>
      <c r="H63" s="263"/>
      <c r="I63" s="209"/>
      <c r="J63" s="209"/>
    </row>
    <row r="64" spans="1:10" x14ac:dyDescent="0.4">
      <c r="A64" s="224" t="str">
        <f>IF(AND(ISTEXT(C64),'[2]Identif. projet &amp; instructions'!$B$7="non"),'[2]Identif. projet &amp; instructions'!$B$8,"")</f>
        <v/>
      </c>
      <c r="B64" s="224"/>
      <c r="C64" s="225"/>
      <c r="D64" s="264"/>
      <c r="E64" s="264"/>
      <c r="F64" s="261"/>
      <c r="G64" s="262"/>
      <c r="H64" s="263"/>
      <c r="I64" s="209"/>
      <c r="J64" s="209"/>
    </row>
    <row r="65" spans="1:10" x14ac:dyDescent="0.4">
      <c r="A65" s="224" t="str">
        <f>IF(AND(ISTEXT(C65),'[2]Identif. projet &amp; instructions'!$B$7="non"),'[2]Identif. projet &amp; instructions'!$B$8,"")</f>
        <v/>
      </c>
      <c r="B65" s="224"/>
      <c r="C65" s="225"/>
      <c r="D65" s="264"/>
      <c r="E65" s="264"/>
      <c r="F65" s="261"/>
      <c r="G65" s="262"/>
      <c r="H65" s="263"/>
      <c r="I65" s="209"/>
      <c r="J65" s="209"/>
    </row>
    <row r="66" spans="1:10" x14ac:dyDescent="0.4">
      <c r="A66" s="224" t="str">
        <f>IF(AND(ISTEXT(C66),'[2]Identif. projet &amp; instructions'!$B$7="non"),'[2]Identif. projet &amp; instructions'!$B$8,"")</f>
        <v/>
      </c>
      <c r="B66" s="224"/>
      <c r="C66" s="225"/>
      <c r="D66" s="264"/>
      <c r="E66" s="264"/>
      <c r="F66" s="261"/>
      <c r="G66" s="262"/>
      <c r="H66" s="263"/>
      <c r="I66" s="209"/>
      <c r="J66" s="209"/>
    </row>
    <row r="67" spans="1:10" x14ac:dyDescent="0.4">
      <c r="A67" s="224" t="str">
        <f>IF(AND(ISTEXT(C67),'[2]Identif. projet &amp; instructions'!$B$7="non"),'[2]Identif. projet &amp; instructions'!$B$8,"")</f>
        <v/>
      </c>
      <c r="B67" s="224"/>
      <c r="C67" s="225"/>
      <c r="D67" s="264"/>
      <c r="E67" s="264"/>
      <c r="F67" s="261"/>
      <c r="G67" s="262"/>
      <c r="H67" s="263"/>
      <c r="I67" s="209"/>
      <c r="J67" s="209"/>
    </row>
    <row r="68" spans="1:10" x14ac:dyDescent="0.4">
      <c r="A68" s="224" t="str">
        <f>IF(AND(ISTEXT(C68),'[2]Identif. projet &amp; instructions'!$B$7="non"),'[2]Identif. projet &amp; instructions'!$B$8,"")</f>
        <v/>
      </c>
      <c r="B68" s="224"/>
      <c r="C68" s="225"/>
      <c r="D68" s="264"/>
      <c r="E68" s="264"/>
      <c r="F68" s="261"/>
      <c r="G68" s="262"/>
      <c r="H68" s="263"/>
      <c r="I68" s="209"/>
      <c r="J68" s="209"/>
    </row>
    <row r="69" spans="1:10" x14ac:dyDescent="0.4">
      <c r="A69" s="224" t="str">
        <f>IF(AND(ISTEXT(C69),'[2]Identif. projet &amp; instructions'!$B$7="non"),'[2]Identif. projet &amp; instructions'!$B$8,"")</f>
        <v/>
      </c>
      <c r="B69" s="224"/>
      <c r="C69" s="225"/>
      <c r="D69" s="264"/>
      <c r="E69" s="264"/>
      <c r="F69" s="261"/>
      <c r="G69" s="262"/>
      <c r="H69" s="263"/>
      <c r="I69" s="209"/>
      <c r="J69" s="209"/>
    </row>
    <row r="70" spans="1:10" x14ac:dyDescent="0.4">
      <c r="A70" s="224" t="str">
        <f>IF(AND(ISTEXT(C70),'[2]Identif. projet &amp; instructions'!$B$7="non"),'[2]Identif. projet &amp; instructions'!$B$8,"")</f>
        <v/>
      </c>
      <c r="B70" s="224"/>
      <c r="C70" s="225"/>
      <c r="D70" s="264"/>
      <c r="E70" s="264"/>
      <c r="F70" s="261"/>
      <c r="G70" s="262"/>
      <c r="H70" s="263"/>
      <c r="I70" s="209"/>
      <c r="J70" s="209"/>
    </row>
    <row r="71" spans="1:10" x14ac:dyDescent="0.4">
      <c r="A71" s="224" t="str">
        <f>IF(AND(ISTEXT(C71),'[2]Identif. projet &amp; instructions'!$B$7="non"),'[2]Identif. projet &amp; instructions'!$B$8,"")</f>
        <v/>
      </c>
      <c r="B71" s="224"/>
      <c r="C71" s="225"/>
      <c r="D71" s="264"/>
      <c r="E71" s="264"/>
      <c r="F71" s="261"/>
      <c r="G71" s="262"/>
      <c r="H71" s="263"/>
      <c r="I71" s="209"/>
      <c r="J71" s="209"/>
    </row>
    <row r="72" spans="1:10" x14ac:dyDescent="0.4">
      <c r="A72" s="224" t="str">
        <f>IF(AND(ISTEXT(C72),'[2]Identif. projet &amp; instructions'!$B$7="non"),'[2]Identif. projet &amp; instructions'!$B$8,"")</f>
        <v/>
      </c>
      <c r="B72" s="224"/>
      <c r="C72" s="225"/>
      <c r="D72" s="264"/>
      <c r="E72" s="264"/>
      <c r="F72" s="261"/>
      <c r="G72" s="262"/>
      <c r="H72" s="263"/>
      <c r="I72" s="209"/>
      <c r="J72" s="209"/>
    </row>
    <row r="73" spans="1:10" x14ac:dyDescent="0.4">
      <c r="A73" s="224" t="str">
        <f>IF(AND(ISTEXT(C73),'[2]Identif. projet &amp; instructions'!$B$7="non"),'[2]Identif. projet &amp; instructions'!$B$8,"")</f>
        <v/>
      </c>
      <c r="B73" s="224"/>
      <c r="C73" s="225"/>
      <c r="D73" s="264"/>
      <c r="E73" s="264"/>
      <c r="F73" s="261"/>
      <c r="G73" s="262"/>
      <c r="H73" s="263"/>
      <c r="I73" s="209"/>
      <c r="J73" s="209"/>
    </row>
    <row r="74" spans="1:10" x14ac:dyDescent="0.4">
      <c r="A74" s="224" t="str">
        <f>IF(AND(ISTEXT(C74),'[2]Identif. projet &amp; instructions'!$B$7="non"),'[2]Identif. projet &amp; instructions'!$B$8,"")</f>
        <v/>
      </c>
      <c r="B74" s="224"/>
      <c r="C74" s="225"/>
      <c r="D74" s="264"/>
      <c r="E74" s="264"/>
      <c r="F74" s="261"/>
      <c r="G74" s="262"/>
      <c r="H74" s="263"/>
      <c r="I74" s="209"/>
      <c r="J74" s="209"/>
    </row>
    <row r="75" spans="1:10" x14ac:dyDescent="0.4">
      <c r="A75" s="224" t="str">
        <f>IF(AND(ISTEXT(C75),'[2]Identif. projet &amp; instructions'!$B$7="non"),'[2]Identif. projet &amp; instructions'!$B$8,"")</f>
        <v/>
      </c>
      <c r="B75" s="224"/>
      <c r="C75" s="225"/>
      <c r="D75" s="264"/>
      <c r="E75" s="264"/>
      <c r="F75" s="261"/>
      <c r="G75" s="262"/>
      <c r="H75" s="263"/>
      <c r="I75" s="209"/>
      <c r="J75" s="209"/>
    </row>
    <row r="76" spans="1:10" x14ac:dyDescent="0.4">
      <c r="A76" s="224" t="str">
        <f>IF(AND(ISTEXT(C76),'[2]Identif. projet &amp; instructions'!$B$7="non"),'[2]Identif. projet &amp; instructions'!$B$8,"")</f>
        <v/>
      </c>
      <c r="B76" s="224"/>
      <c r="C76" s="225"/>
      <c r="D76" s="264"/>
      <c r="E76" s="264"/>
      <c r="F76" s="261"/>
      <c r="G76" s="262"/>
      <c r="H76" s="263"/>
      <c r="I76" s="209"/>
      <c r="J76" s="209"/>
    </row>
    <row r="77" spans="1:10" x14ac:dyDescent="0.4">
      <c r="A77" s="224" t="str">
        <f>IF(AND(ISTEXT(C77),'[2]Identif. projet &amp; instructions'!$B$7="non"),'[2]Identif. projet &amp; instructions'!$B$8,"")</f>
        <v/>
      </c>
      <c r="B77" s="224"/>
      <c r="C77" s="225"/>
      <c r="D77" s="264"/>
      <c r="E77" s="264"/>
      <c r="F77" s="261"/>
      <c r="G77" s="262"/>
      <c r="H77" s="263"/>
      <c r="I77" s="209"/>
      <c r="J77" s="209"/>
    </row>
    <row r="78" spans="1:10" x14ac:dyDescent="0.4">
      <c r="A78" s="224" t="str">
        <f>IF(AND(ISTEXT(C78),'[2]Identif. projet &amp; instructions'!$B$7="non"),'[2]Identif. projet &amp; instructions'!$B$8,"")</f>
        <v/>
      </c>
      <c r="B78" s="224"/>
      <c r="C78" s="225"/>
      <c r="D78" s="264"/>
      <c r="E78" s="264"/>
      <c r="F78" s="261"/>
      <c r="G78" s="262"/>
      <c r="H78" s="263"/>
      <c r="I78" s="209"/>
      <c r="J78" s="209"/>
    </row>
    <row r="79" spans="1:10" x14ac:dyDescent="0.4">
      <c r="A79" s="224" t="str">
        <f>IF(AND(ISTEXT(C79),'[2]Identif. projet &amp; instructions'!$B$7="non"),'[2]Identif. projet &amp; instructions'!$B$8,"")</f>
        <v/>
      </c>
      <c r="B79" s="224"/>
      <c r="C79" s="225"/>
      <c r="D79" s="264"/>
      <c r="E79" s="264"/>
      <c r="F79" s="261"/>
      <c r="G79" s="262"/>
      <c r="H79" s="263"/>
      <c r="I79" s="209"/>
      <c r="J79" s="209"/>
    </row>
    <row r="80" spans="1:10" x14ac:dyDescent="0.4">
      <c r="A80" s="224" t="str">
        <f>IF(AND(ISTEXT(C80),'[2]Identif. projet &amp; instructions'!$B$7="non"),'[2]Identif. projet &amp; instructions'!$B$8,"")</f>
        <v/>
      </c>
      <c r="B80" s="224"/>
      <c r="C80" s="225"/>
      <c r="D80" s="264"/>
      <c r="E80" s="264"/>
      <c r="F80" s="261"/>
      <c r="G80" s="262"/>
      <c r="H80" s="263"/>
      <c r="I80" s="209"/>
      <c r="J80" s="209"/>
    </row>
    <row r="81" spans="1:10" x14ac:dyDescent="0.4">
      <c r="A81" s="224" t="str">
        <f>IF(AND(ISTEXT(C81),'[2]Identif. projet &amp; instructions'!$B$7="non"),'[2]Identif. projet &amp; instructions'!$B$8,"")</f>
        <v/>
      </c>
      <c r="B81" s="224"/>
      <c r="C81" s="225"/>
      <c r="D81" s="264"/>
      <c r="E81" s="264"/>
      <c r="F81" s="261"/>
      <c r="G81" s="262"/>
      <c r="H81" s="263"/>
      <c r="I81" s="209"/>
      <c r="J81" s="209"/>
    </row>
    <row r="82" spans="1:10" x14ac:dyDescent="0.4">
      <c r="A82" s="224" t="str">
        <f>IF(AND(ISTEXT(C82),'[2]Identif. projet &amp; instructions'!$B$7="non"),'[2]Identif. projet &amp; instructions'!$B$8,"")</f>
        <v/>
      </c>
      <c r="B82" s="224"/>
      <c r="C82" s="225"/>
      <c r="D82" s="264"/>
      <c r="E82" s="264"/>
      <c r="F82" s="261"/>
      <c r="G82" s="262"/>
      <c r="H82" s="263"/>
      <c r="I82" s="209"/>
      <c r="J82" s="209"/>
    </row>
    <row r="83" spans="1:10" x14ac:dyDescent="0.4">
      <c r="A83" s="224" t="str">
        <f>IF(AND(ISTEXT(C83),'[2]Identif. projet &amp; instructions'!$B$7="non"),'[2]Identif. projet &amp; instructions'!$B$8,"")</f>
        <v/>
      </c>
      <c r="B83" s="224"/>
      <c r="C83" s="225"/>
      <c r="D83" s="264"/>
      <c r="E83" s="264"/>
      <c r="F83" s="261"/>
      <c r="G83" s="262"/>
      <c r="H83" s="263"/>
      <c r="I83" s="209"/>
      <c r="J83" s="209"/>
    </row>
    <row r="84" spans="1:10" x14ac:dyDescent="0.4">
      <c r="A84" s="224" t="str">
        <f>IF(AND(ISTEXT(C84),'[2]Identif. projet &amp; instructions'!$B$7="non"),'[2]Identif. projet &amp; instructions'!$B$8,"")</f>
        <v/>
      </c>
      <c r="B84" s="224"/>
      <c r="C84" s="225"/>
      <c r="D84" s="264"/>
      <c r="E84" s="264"/>
      <c r="F84" s="261"/>
      <c r="G84" s="262"/>
      <c r="H84" s="263"/>
      <c r="I84" s="209"/>
      <c r="J84" s="209"/>
    </row>
    <row r="85" spans="1:10" x14ac:dyDescent="0.4">
      <c r="A85" s="224" t="str">
        <f>IF(AND(ISTEXT(C85),'[2]Identif. projet &amp; instructions'!$B$7="non"),'[2]Identif. projet &amp; instructions'!$B$8,"")</f>
        <v/>
      </c>
      <c r="B85" s="224"/>
      <c r="C85" s="225"/>
      <c r="D85" s="264"/>
      <c r="E85" s="264"/>
      <c r="F85" s="261"/>
      <c r="G85" s="262"/>
      <c r="H85" s="263"/>
      <c r="I85" s="209"/>
      <c r="J85" s="209"/>
    </row>
    <row r="86" spans="1:10" x14ac:dyDescent="0.4">
      <c r="A86" s="224" t="str">
        <f>IF(AND(ISTEXT(C86),'[2]Identif. projet &amp; instructions'!$B$7="non"),'[2]Identif. projet &amp; instructions'!$B$8,"")</f>
        <v/>
      </c>
      <c r="B86" s="224"/>
      <c r="C86" s="225"/>
      <c r="D86" s="264"/>
      <c r="E86" s="264"/>
      <c r="F86" s="261"/>
      <c r="G86" s="262"/>
      <c r="H86" s="263"/>
      <c r="I86" s="209"/>
      <c r="J86" s="209"/>
    </row>
    <row r="87" spans="1:10" x14ac:dyDescent="0.4">
      <c r="A87" s="224" t="str">
        <f>IF(AND(ISTEXT(C87),'[2]Identif. projet &amp; instructions'!$B$7="non"),'[2]Identif. projet &amp; instructions'!$B$8,"")</f>
        <v/>
      </c>
      <c r="B87" s="224"/>
      <c r="C87" s="225"/>
      <c r="D87" s="264"/>
      <c r="E87" s="264"/>
      <c r="F87" s="261"/>
      <c r="G87" s="262"/>
      <c r="H87" s="263"/>
      <c r="I87" s="209"/>
      <c r="J87" s="209"/>
    </row>
    <row r="88" spans="1:10" x14ac:dyDescent="0.4">
      <c r="A88" s="224" t="str">
        <f>IF(AND(ISTEXT(C88),'[2]Identif. projet &amp; instructions'!$B$7="non"),'[2]Identif. projet &amp; instructions'!$B$8,"")</f>
        <v/>
      </c>
      <c r="B88" s="224"/>
      <c r="C88" s="225"/>
      <c r="D88" s="264"/>
      <c r="E88" s="264"/>
      <c r="F88" s="261"/>
      <c r="G88" s="262"/>
      <c r="H88" s="263"/>
      <c r="I88" s="209"/>
      <c r="J88" s="209"/>
    </row>
    <row r="89" spans="1:10" x14ac:dyDescent="0.4">
      <c r="A89" s="224" t="str">
        <f>IF(AND(ISTEXT(C89),'[2]Identif. projet &amp; instructions'!$B$7="non"),'[2]Identif. projet &amp; instructions'!$B$8,"")</f>
        <v/>
      </c>
      <c r="B89" s="224"/>
      <c r="C89" s="225"/>
      <c r="D89" s="264"/>
      <c r="E89" s="264"/>
      <c r="F89" s="261"/>
      <c r="G89" s="262"/>
      <c r="H89" s="263"/>
      <c r="I89" s="209"/>
      <c r="J89" s="209"/>
    </row>
    <row r="90" spans="1:10" x14ac:dyDescent="0.4">
      <c r="A90" s="224" t="str">
        <f>IF(AND(ISTEXT(C90),'[2]Identif. projet &amp; instructions'!$B$7="non"),'[2]Identif. projet &amp; instructions'!$B$8,"")</f>
        <v/>
      </c>
      <c r="B90" s="224"/>
      <c r="C90" s="225"/>
      <c r="D90" s="264"/>
      <c r="E90" s="264"/>
      <c r="F90" s="261"/>
      <c r="G90" s="262"/>
      <c r="H90" s="263"/>
      <c r="I90" s="209"/>
      <c r="J90" s="209"/>
    </row>
    <row r="91" spans="1:10" x14ac:dyDescent="0.4">
      <c r="A91" s="224" t="str">
        <f>IF(AND(ISTEXT(C91),'[2]Identif. projet &amp; instructions'!$B$7="non"),'[2]Identif. projet &amp; instructions'!$B$8,"")</f>
        <v/>
      </c>
      <c r="B91" s="224"/>
      <c r="C91" s="225"/>
      <c r="D91" s="264"/>
      <c r="E91" s="264"/>
      <c r="F91" s="261"/>
      <c r="G91" s="262"/>
      <c r="H91" s="263"/>
      <c r="I91" s="209"/>
      <c r="J91" s="209"/>
    </row>
    <row r="92" spans="1:10" x14ac:dyDescent="0.4">
      <c r="A92" s="224" t="str">
        <f>IF(AND(ISTEXT(C92),'[2]Identif. projet &amp; instructions'!$B$7="non"),'[2]Identif. projet &amp; instructions'!$B$8,"")</f>
        <v/>
      </c>
      <c r="B92" s="224"/>
      <c r="C92" s="225"/>
      <c r="D92" s="264"/>
      <c r="E92" s="264"/>
      <c r="F92" s="261"/>
      <c r="G92" s="262"/>
      <c r="H92" s="263"/>
      <c r="I92" s="209"/>
      <c r="J92" s="209"/>
    </row>
    <row r="93" spans="1:10" x14ac:dyDescent="0.4">
      <c r="A93" s="224" t="str">
        <f>IF(AND(ISTEXT(C93),'[2]Identif. projet &amp; instructions'!$B$7="non"),'[2]Identif. projet &amp; instructions'!$B$8,"")</f>
        <v/>
      </c>
      <c r="B93" s="224"/>
      <c r="C93" s="225"/>
      <c r="D93" s="264"/>
      <c r="E93" s="264"/>
      <c r="F93" s="261"/>
      <c r="G93" s="262"/>
      <c r="H93" s="263"/>
      <c r="I93" s="209"/>
      <c r="J93" s="209"/>
    </row>
    <row r="94" spans="1:10" x14ac:dyDescent="0.4">
      <c r="A94" s="224" t="str">
        <f>IF(AND(ISTEXT(C94),'[2]Identif. projet &amp; instructions'!$B$7="non"),'[2]Identif. projet &amp; instructions'!$B$8,"")</f>
        <v/>
      </c>
      <c r="B94" s="224"/>
      <c r="C94" s="225"/>
      <c r="D94" s="264"/>
      <c r="E94" s="264"/>
      <c r="F94" s="261"/>
      <c r="G94" s="262"/>
      <c r="H94" s="263"/>
      <c r="I94" s="209"/>
      <c r="J94" s="209"/>
    </row>
    <row r="95" spans="1:10" x14ac:dyDescent="0.4">
      <c r="A95" s="224" t="str">
        <f>IF(AND(ISTEXT(C95),'[2]Identif. projet &amp; instructions'!$B$7="non"),'[2]Identif. projet &amp; instructions'!$B$8,"")</f>
        <v/>
      </c>
      <c r="B95" s="224"/>
      <c r="C95" s="225"/>
      <c r="D95" s="264"/>
      <c r="E95" s="264"/>
      <c r="F95" s="261"/>
      <c r="G95" s="262"/>
      <c r="H95" s="263"/>
      <c r="I95" s="209"/>
      <c r="J95" s="209"/>
    </row>
    <row r="96" spans="1:10" x14ac:dyDescent="0.4">
      <c r="A96" s="224" t="str">
        <f>IF(AND(ISTEXT(C96),'[2]Identif. projet &amp; instructions'!$B$7="non"),'[2]Identif. projet &amp; instructions'!$B$8,"")</f>
        <v/>
      </c>
      <c r="B96" s="224"/>
      <c r="C96" s="225"/>
      <c r="D96" s="264"/>
      <c r="E96" s="264"/>
      <c r="F96" s="261"/>
      <c r="G96" s="262"/>
      <c r="H96" s="263"/>
      <c r="I96" s="209"/>
      <c r="J96" s="209"/>
    </row>
    <row r="97" spans="1:10" x14ac:dyDescent="0.4">
      <c r="A97" s="224" t="str">
        <f>IF(AND(ISTEXT(C97),'[2]Identif. projet &amp; instructions'!$B$7="non"),'[2]Identif. projet &amp; instructions'!$B$8,"")</f>
        <v/>
      </c>
      <c r="B97" s="224"/>
      <c r="C97" s="225"/>
      <c r="D97" s="264"/>
      <c r="E97" s="264"/>
      <c r="F97" s="261"/>
      <c r="G97" s="262"/>
      <c r="H97" s="263"/>
      <c r="I97" s="209"/>
      <c r="J97" s="209"/>
    </row>
    <row r="98" spans="1:10" x14ac:dyDescent="0.4">
      <c r="A98" s="224" t="str">
        <f>IF(AND(ISTEXT(C98),'[2]Identif. projet &amp; instructions'!$B$7="non"),'[2]Identif. projet &amp; instructions'!$B$8,"")</f>
        <v/>
      </c>
      <c r="B98" s="224"/>
      <c r="C98" s="225"/>
      <c r="D98" s="264"/>
      <c r="E98" s="264"/>
      <c r="F98" s="261"/>
      <c r="G98" s="262"/>
      <c r="H98" s="263"/>
      <c r="I98" s="209"/>
      <c r="J98" s="209"/>
    </row>
    <row r="99" spans="1:10" x14ac:dyDescent="0.4">
      <c r="A99" s="224" t="str">
        <f>IF(AND(ISTEXT(C99),'[2]Identif. projet &amp; instructions'!$B$7="non"),'[2]Identif. projet &amp; instructions'!$B$8,"")</f>
        <v/>
      </c>
      <c r="B99" s="224"/>
      <c r="C99" s="225"/>
      <c r="D99" s="264"/>
      <c r="E99" s="264"/>
      <c r="F99" s="261"/>
      <c r="G99" s="262"/>
      <c r="H99" s="263"/>
      <c r="I99" s="209"/>
      <c r="J99" s="209"/>
    </row>
    <row r="100" spans="1:10" x14ac:dyDescent="0.4">
      <c r="A100" s="224" t="str">
        <f>IF(AND(ISTEXT(C100),'[2]Identif. projet &amp; instructions'!$B$7="non"),'[2]Identif. projet &amp; instructions'!$B$8,"")</f>
        <v/>
      </c>
      <c r="B100" s="224"/>
      <c r="C100" s="225"/>
      <c r="D100" s="264"/>
      <c r="E100" s="264"/>
      <c r="F100" s="261"/>
      <c r="G100" s="262"/>
      <c r="H100" s="263"/>
      <c r="I100" s="209"/>
      <c r="J100" s="209"/>
    </row>
    <row r="101" spans="1:10" x14ac:dyDescent="0.4">
      <c r="A101" s="224" t="str">
        <f>IF(AND(ISTEXT(C101),'[2]Identif. projet &amp; instructions'!$B$7="non"),'[2]Identif. projet &amp; instructions'!$B$8,"")</f>
        <v/>
      </c>
      <c r="B101" s="224"/>
      <c r="C101" s="225"/>
      <c r="D101" s="264"/>
      <c r="E101" s="264"/>
      <c r="F101" s="261"/>
      <c r="G101" s="262"/>
      <c r="H101" s="263"/>
      <c r="I101" s="209"/>
      <c r="J101" s="209"/>
    </row>
    <row r="102" spans="1:10" x14ac:dyDescent="0.4">
      <c r="A102" s="224" t="str">
        <f>IF(AND(ISTEXT(C102),'[2]Identif. projet &amp; instructions'!$B$7="non"),'[2]Identif. projet &amp; instructions'!$B$8,"")</f>
        <v/>
      </c>
      <c r="B102" s="224"/>
      <c r="C102" s="225"/>
      <c r="D102" s="264"/>
      <c r="E102" s="264"/>
      <c r="F102" s="261"/>
      <c r="G102" s="262"/>
      <c r="H102" s="263">
        <v>0</v>
      </c>
      <c r="I102" s="209"/>
      <c r="J102" s="209"/>
    </row>
    <row r="103" spans="1:10" x14ac:dyDescent="0.4">
      <c r="A103" s="224" t="str">
        <f>IF(AND(ISTEXT(C103),'[2]Identif. projet &amp; instructions'!$B$7="non"),'[2]Identif. projet &amp; instructions'!$B$8,"")</f>
        <v/>
      </c>
      <c r="B103" s="224"/>
      <c r="C103" s="225"/>
      <c r="D103" s="264"/>
      <c r="E103" s="264"/>
      <c r="F103" s="261"/>
      <c r="G103" s="262"/>
      <c r="H103" s="263">
        <v>0</v>
      </c>
      <c r="I103" s="209"/>
      <c r="J103" s="209"/>
    </row>
    <row r="104" spans="1:10" x14ac:dyDescent="0.4">
      <c r="A104" s="224" t="str">
        <f>IF(AND(ISTEXT(C104),'[2]Identif. projet &amp; instructions'!$B$7="non"),'[2]Identif. projet &amp; instructions'!$B$8,"")</f>
        <v/>
      </c>
      <c r="B104" s="224"/>
      <c r="C104" s="225"/>
      <c r="D104" s="264"/>
      <c r="E104" s="264"/>
      <c r="F104" s="261"/>
      <c r="G104" s="262"/>
      <c r="H104" s="263">
        <v>0</v>
      </c>
      <c r="I104" s="209"/>
      <c r="J104" s="209"/>
    </row>
    <row r="105" spans="1:10" x14ac:dyDescent="0.4">
      <c r="A105" s="224" t="str">
        <f>IF(AND(ISTEXT(C105),'[2]Identif. projet &amp; instructions'!$B$7="non"),'[2]Identif. projet &amp; instructions'!$B$8,"")</f>
        <v/>
      </c>
      <c r="B105" s="224"/>
      <c r="C105" s="225"/>
      <c r="D105" s="264"/>
      <c r="E105" s="264"/>
      <c r="F105" s="261"/>
      <c r="G105" s="262"/>
      <c r="H105" s="263">
        <v>0</v>
      </c>
      <c r="I105" s="209"/>
      <c r="J105" s="209"/>
    </row>
    <row r="106" spans="1:10" x14ac:dyDescent="0.4">
      <c r="A106" s="224" t="str">
        <f>IF(AND(ISTEXT(C106),'[2]Identif. projet &amp; instructions'!$B$7="non"),'[2]Identif. projet &amp; instructions'!$B$8,"")</f>
        <v/>
      </c>
      <c r="B106" s="224"/>
      <c r="C106" s="225"/>
      <c r="D106" s="264"/>
      <c r="E106" s="264"/>
      <c r="F106" s="261"/>
      <c r="G106" s="262"/>
      <c r="H106" s="263">
        <v>0</v>
      </c>
      <c r="I106" s="209"/>
      <c r="J106" s="209"/>
    </row>
    <row r="107" spans="1:10" x14ac:dyDescent="0.4">
      <c r="A107" s="224" t="str">
        <f>IF(AND(ISTEXT(C107),'[2]Identif. projet &amp; instructions'!$B$7="non"),'[2]Identif. projet &amp; instructions'!$B$8,"")</f>
        <v/>
      </c>
      <c r="B107" s="224"/>
      <c r="C107" s="225"/>
      <c r="D107" s="264"/>
      <c r="E107" s="264"/>
      <c r="F107" s="261"/>
      <c r="G107" s="262"/>
      <c r="H107" s="263">
        <v>0</v>
      </c>
      <c r="I107" s="209"/>
      <c r="J107" s="209"/>
    </row>
    <row r="108" spans="1:10" x14ac:dyDescent="0.4">
      <c r="A108" s="224" t="str">
        <f>IF(AND(ISTEXT(C108),'[2]Identif. projet &amp; instructions'!$B$7="non"),'[2]Identif. projet &amp; instructions'!$B$8,"")</f>
        <v/>
      </c>
      <c r="B108" s="224"/>
      <c r="C108" s="225"/>
      <c r="D108" s="264"/>
      <c r="E108" s="264"/>
      <c r="F108" s="261"/>
      <c r="G108" s="262"/>
      <c r="H108" s="263">
        <v>0</v>
      </c>
      <c r="I108" s="209"/>
      <c r="J108" s="209"/>
    </row>
    <row r="109" spans="1:10" x14ac:dyDescent="0.4">
      <c r="A109" s="224" t="str">
        <f>IF(AND(ISTEXT(C109),'[2]Identif. projet &amp; instructions'!$B$7="non"),'[2]Identif. projet &amp; instructions'!$B$8,"")</f>
        <v/>
      </c>
      <c r="B109" s="224"/>
      <c r="C109" s="225"/>
      <c r="D109" s="264"/>
      <c r="E109" s="264"/>
      <c r="F109" s="261"/>
      <c r="G109" s="262"/>
      <c r="H109" s="263">
        <v>0</v>
      </c>
      <c r="I109" s="209"/>
      <c r="J109" s="209"/>
    </row>
    <row r="110" spans="1:10" x14ac:dyDescent="0.4">
      <c r="A110" s="224" t="str">
        <f>IF(AND(ISTEXT(C110),'[2]Identif. projet &amp; instructions'!$B$7="non"),'[2]Identif. projet &amp; instructions'!$B$8,"")</f>
        <v/>
      </c>
      <c r="B110" s="224"/>
      <c r="C110" s="225"/>
      <c r="D110" s="264"/>
      <c r="E110" s="264"/>
      <c r="F110" s="261"/>
      <c r="G110" s="262"/>
      <c r="H110" s="263">
        <v>0</v>
      </c>
      <c r="I110" s="209"/>
      <c r="J110" s="209"/>
    </row>
    <row r="111" spans="1:10" x14ac:dyDescent="0.4">
      <c r="A111" s="224" t="str">
        <f>IF(AND(ISTEXT(C111),'[2]Identif. projet &amp; instructions'!$B$7="non"),'[2]Identif. projet &amp; instructions'!$B$8,"")</f>
        <v/>
      </c>
      <c r="B111" s="224"/>
      <c r="C111" s="225"/>
      <c r="D111" s="264"/>
      <c r="E111" s="264"/>
      <c r="F111" s="261"/>
      <c r="G111" s="262"/>
      <c r="H111" s="263">
        <v>0</v>
      </c>
      <c r="I111" s="209"/>
      <c r="J111" s="209"/>
    </row>
    <row r="112" spans="1:10" x14ac:dyDescent="0.4">
      <c r="A112" s="224" t="str">
        <f>IF(AND(ISTEXT(C112),'[2]Identif. projet &amp; instructions'!$B$7="non"),'[2]Identif. projet &amp; instructions'!$B$8,"")</f>
        <v/>
      </c>
      <c r="B112" s="224"/>
      <c r="C112" s="225"/>
      <c r="D112" s="264"/>
      <c r="E112" s="264"/>
      <c r="F112" s="261"/>
      <c r="G112" s="262"/>
      <c r="H112" s="263">
        <v>0</v>
      </c>
      <c r="I112" s="209"/>
      <c r="J112" s="209"/>
    </row>
    <row r="113" spans="1:10" x14ac:dyDescent="0.4">
      <c r="A113" s="224" t="str">
        <f>IF(AND(ISTEXT(C113),'[2]Identif. projet &amp; instructions'!$B$7="non"),'[2]Identif. projet &amp; instructions'!$B$8,"")</f>
        <v/>
      </c>
      <c r="B113" s="224"/>
      <c r="C113" s="225"/>
      <c r="D113" s="264"/>
      <c r="E113" s="264"/>
      <c r="F113" s="261"/>
      <c r="G113" s="262"/>
      <c r="H113" s="263">
        <v>0</v>
      </c>
      <c r="I113" s="209"/>
      <c r="J113" s="209"/>
    </row>
    <row r="114" spans="1:10" x14ac:dyDescent="0.4">
      <c r="A114" s="224" t="str">
        <f>IF(AND(ISTEXT(C114),'[2]Identif. projet &amp; instructions'!$B$7="non"),'[2]Identif. projet &amp; instructions'!$B$8,"")</f>
        <v/>
      </c>
      <c r="B114" s="224"/>
      <c r="C114" s="225"/>
      <c r="D114" s="264"/>
      <c r="E114" s="264"/>
      <c r="F114" s="261"/>
      <c r="G114" s="262"/>
      <c r="H114" s="263">
        <v>0</v>
      </c>
      <c r="I114" s="209"/>
      <c r="J114" s="209"/>
    </row>
    <row r="115" spans="1:10" x14ac:dyDescent="0.4">
      <c r="A115" s="224" t="str">
        <f>IF(AND(ISTEXT(C115),'[2]Identif. projet &amp; instructions'!$B$7="non"),'[2]Identif. projet &amp; instructions'!$B$8,"")</f>
        <v/>
      </c>
      <c r="B115" s="224"/>
      <c r="C115" s="225"/>
      <c r="D115" s="264"/>
      <c r="E115" s="264"/>
      <c r="F115" s="261"/>
      <c r="G115" s="262"/>
      <c r="H115" s="263">
        <v>0</v>
      </c>
      <c r="I115" s="209"/>
      <c r="J115" s="209"/>
    </row>
    <row r="116" spans="1:10" x14ac:dyDescent="0.4">
      <c r="A116" s="224" t="str">
        <f>IF(AND(ISTEXT(C116),'[2]Identif. projet &amp; instructions'!$B$7="non"),'[2]Identif. projet &amp; instructions'!$B$8,"")</f>
        <v/>
      </c>
      <c r="B116" s="224"/>
      <c r="C116" s="225"/>
      <c r="D116" s="264"/>
      <c r="E116" s="264"/>
      <c r="F116" s="261"/>
      <c r="G116" s="262"/>
      <c r="H116" s="263">
        <v>0</v>
      </c>
      <c r="I116" s="209"/>
      <c r="J116" s="209"/>
    </row>
    <row r="117" spans="1:10" x14ac:dyDescent="0.4">
      <c r="A117" s="224" t="str">
        <f>IF(AND(ISTEXT(C117),'[2]Identif. projet &amp; instructions'!$B$7="non"),'[2]Identif. projet &amp; instructions'!$B$8,"")</f>
        <v/>
      </c>
      <c r="B117" s="224"/>
      <c r="C117" s="225"/>
      <c r="D117" s="264"/>
      <c r="E117" s="264"/>
      <c r="F117" s="261"/>
      <c r="G117" s="262"/>
      <c r="H117" s="263">
        <v>0</v>
      </c>
      <c r="I117" s="209"/>
      <c r="J117" s="209"/>
    </row>
    <row r="118" spans="1:10" x14ac:dyDescent="0.4">
      <c r="A118" s="224" t="str">
        <f>IF(AND(ISTEXT(C118),'[2]Identif. projet &amp; instructions'!$B$7="non"),'[2]Identif. projet &amp; instructions'!$B$8,"")</f>
        <v/>
      </c>
      <c r="B118" s="224"/>
      <c r="C118" s="225"/>
      <c r="D118" s="264"/>
      <c r="E118" s="264"/>
      <c r="F118" s="261"/>
      <c r="G118" s="262"/>
      <c r="H118" s="263">
        <v>0</v>
      </c>
      <c r="I118" s="209"/>
      <c r="J118" s="209"/>
    </row>
    <row r="119" spans="1:10" x14ac:dyDescent="0.4">
      <c r="A119" s="224" t="str">
        <f>IF(AND(ISTEXT(C119),'[2]Identif. projet &amp; instructions'!$B$7="non"),'[2]Identif. projet &amp; instructions'!$B$8,"")</f>
        <v/>
      </c>
      <c r="B119" s="224"/>
      <c r="C119" s="225"/>
      <c r="D119" s="264"/>
      <c r="E119" s="264"/>
      <c r="F119" s="261"/>
      <c r="G119" s="262"/>
      <c r="H119" s="263">
        <v>0</v>
      </c>
      <c r="I119" s="209"/>
      <c r="J119" s="209"/>
    </row>
    <row r="120" spans="1:10" x14ac:dyDescent="0.4">
      <c r="A120" s="224" t="str">
        <f>IF(AND(ISTEXT(C120),'[2]Identif. projet &amp; instructions'!$B$7="non"),'[2]Identif. projet &amp; instructions'!$B$8,"")</f>
        <v/>
      </c>
      <c r="B120" s="224"/>
      <c r="C120" s="225"/>
      <c r="D120" s="264"/>
      <c r="E120" s="264"/>
      <c r="F120" s="261"/>
      <c r="G120" s="262"/>
      <c r="H120" s="263">
        <v>0</v>
      </c>
      <c r="I120" s="209"/>
      <c r="J120" s="209"/>
    </row>
    <row r="121" spans="1:10" x14ac:dyDescent="0.4">
      <c r="A121" s="224" t="str">
        <f>IF(AND(ISTEXT(C121),'[2]Identif. projet &amp; instructions'!$B$7="non"),'[2]Identif. projet &amp; instructions'!$B$8,"")</f>
        <v/>
      </c>
      <c r="B121" s="224"/>
      <c r="C121" s="225"/>
      <c r="D121" s="264"/>
      <c r="E121" s="264"/>
      <c r="F121" s="261"/>
      <c r="G121" s="262"/>
      <c r="H121" s="263">
        <v>0</v>
      </c>
      <c r="I121" s="209"/>
      <c r="J121" s="209"/>
    </row>
    <row r="122" spans="1:10" x14ac:dyDescent="0.4">
      <c r="A122" s="224" t="str">
        <f>IF(AND(ISTEXT(C122),'[2]Identif. projet &amp; instructions'!$B$7="non"),'[2]Identif. projet &amp; instructions'!$B$8,"")</f>
        <v/>
      </c>
      <c r="B122" s="224"/>
      <c r="C122" s="225"/>
      <c r="D122" s="264"/>
      <c r="E122" s="264"/>
      <c r="F122" s="261"/>
      <c r="G122" s="262"/>
      <c r="H122" s="263">
        <v>0</v>
      </c>
      <c r="I122" s="209"/>
      <c r="J122" s="209"/>
    </row>
    <row r="123" spans="1:10" x14ac:dyDescent="0.4">
      <c r="A123" s="224" t="str">
        <f>IF(AND(ISTEXT(C123),'[2]Identif. projet &amp; instructions'!$B$7="non"),'[2]Identif. projet &amp; instructions'!$B$8,"")</f>
        <v/>
      </c>
      <c r="B123" s="224"/>
      <c r="C123" s="225"/>
      <c r="D123" s="264"/>
      <c r="E123" s="264"/>
      <c r="F123" s="261"/>
      <c r="G123" s="262"/>
      <c r="H123" s="263">
        <v>0</v>
      </c>
      <c r="I123" s="209"/>
      <c r="J123" s="209"/>
    </row>
    <row r="124" spans="1:10" x14ac:dyDescent="0.4">
      <c r="A124" s="224" t="str">
        <f>IF(AND(ISTEXT(C124),'[2]Identif. projet &amp; instructions'!$B$7="non"),'[2]Identif. projet &amp; instructions'!$B$8,"")</f>
        <v/>
      </c>
      <c r="B124" s="224"/>
      <c r="C124" s="225"/>
      <c r="D124" s="264"/>
      <c r="E124" s="264"/>
      <c r="F124" s="261"/>
      <c r="G124" s="262"/>
      <c r="H124" s="263">
        <v>0</v>
      </c>
      <c r="I124" s="209"/>
      <c r="J124" s="209"/>
    </row>
    <row r="125" spans="1:10" x14ac:dyDescent="0.4">
      <c r="A125" s="224" t="str">
        <f>IF(AND(ISTEXT(C125),'[2]Identif. projet &amp; instructions'!$B$7="non"),'[2]Identif. projet &amp; instructions'!$B$8,"")</f>
        <v/>
      </c>
      <c r="B125" s="224"/>
      <c r="C125" s="225"/>
      <c r="D125" s="264"/>
      <c r="E125" s="264"/>
      <c r="F125" s="261"/>
      <c r="G125" s="262"/>
      <c r="H125" s="263">
        <v>0</v>
      </c>
      <c r="I125" s="209"/>
      <c r="J125" s="209"/>
    </row>
    <row r="126" spans="1:10" x14ac:dyDescent="0.4">
      <c r="A126" s="224" t="str">
        <f>IF(AND(ISTEXT(C126),'[2]Identif. projet &amp; instructions'!$B$7="non"),'[2]Identif. projet &amp; instructions'!$B$8,"")</f>
        <v/>
      </c>
      <c r="B126" s="224"/>
      <c r="C126" s="225"/>
      <c r="D126" s="264"/>
      <c r="E126" s="264"/>
      <c r="F126" s="261"/>
      <c r="G126" s="262"/>
      <c r="H126" s="263">
        <v>0</v>
      </c>
      <c r="I126" s="209"/>
      <c r="J126" s="209"/>
    </row>
    <row r="127" spans="1:10" x14ac:dyDescent="0.4">
      <c r="A127" s="224" t="str">
        <f>IF(AND(ISTEXT(C127),'[2]Identif. projet &amp; instructions'!$B$7="non"),'[2]Identif. projet &amp; instructions'!$B$8,"")</f>
        <v/>
      </c>
      <c r="B127" s="224"/>
      <c r="C127" s="225"/>
      <c r="D127" s="264"/>
      <c r="E127" s="264"/>
      <c r="F127" s="261"/>
      <c r="G127" s="262"/>
      <c r="H127" s="263">
        <v>0</v>
      </c>
      <c r="I127" s="209"/>
      <c r="J127" s="209"/>
    </row>
    <row r="128" spans="1:10" x14ac:dyDescent="0.4">
      <c r="A128" s="224" t="str">
        <f>IF(AND(ISTEXT(C128),'[2]Identif. projet &amp; instructions'!$B$7="non"),'[2]Identif. projet &amp; instructions'!$B$8,"")</f>
        <v/>
      </c>
      <c r="B128" s="224"/>
      <c r="C128" s="225"/>
      <c r="D128" s="264"/>
      <c r="E128" s="264"/>
      <c r="F128" s="261"/>
      <c r="G128" s="262"/>
      <c r="H128" s="263">
        <v>0</v>
      </c>
      <c r="I128" s="209"/>
      <c r="J128" s="209"/>
    </row>
    <row r="129" spans="1:10" x14ac:dyDescent="0.4">
      <c r="A129" s="224" t="str">
        <f>IF(AND(ISTEXT(C129),'[2]Identif. projet &amp; instructions'!$B$7="non"),'[2]Identif. projet &amp; instructions'!$B$8,"")</f>
        <v/>
      </c>
      <c r="B129" s="224"/>
      <c r="C129" s="225"/>
      <c r="D129" s="264"/>
      <c r="E129" s="264"/>
      <c r="F129" s="261"/>
      <c r="G129" s="262"/>
      <c r="H129" s="263">
        <v>0</v>
      </c>
      <c r="I129" s="209"/>
      <c r="J129" s="209"/>
    </row>
    <row r="130" spans="1:10" x14ac:dyDescent="0.4">
      <c r="A130" s="224" t="str">
        <f>IF(AND(ISTEXT(C130),'[2]Identif. projet &amp; instructions'!$B$7="non"),'[2]Identif. projet &amp; instructions'!$B$8,"")</f>
        <v/>
      </c>
      <c r="B130" s="224"/>
      <c r="C130" s="225"/>
      <c r="D130" s="264"/>
      <c r="E130" s="264"/>
      <c r="F130" s="261"/>
      <c r="G130" s="262"/>
      <c r="H130" s="263">
        <v>0</v>
      </c>
      <c r="I130" s="209"/>
      <c r="J130" s="209"/>
    </row>
    <row r="131" spans="1:10" x14ac:dyDescent="0.4">
      <c r="A131" s="224" t="str">
        <f>IF(AND(ISTEXT(C131),'[2]Identif. projet &amp; instructions'!$B$7="non"),'[2]Identif. projet &amp; instructions'!$B$8,"")</f>
        <v/>
      </c>
      <c r="B131" s="224"/>
      <c r="C131" s="225"/>
      <c r="D131" s="264"/>
      <c r="E131" s="264"/>
      <c r="F131" s="261"/>
      <c r="G131" s="262"/>
      <c r="H131" s="263">
        <v>0</v>
      </c>
      <c r="I131" s="209"/>
      <c r="J131" s="209"/>
    </row>
    <row r="132" spans="1:10" x14ac:dyDescent="0.4">
      <c r="A132" s="224" t="str">
        <f>IF(AND(ISTEXT(C132),'[2]Identif. projet &amp; instructions'!$B$7="non"),'[2]Identif. projet &amp; instructions'!$B$8,"")</f>
        <v/>
      </c>
      <c r="B132" s="224"/>
      <c r="C132" s="225"/>
      <c r="D132" s="264"/>
      <c r="E132" s="264"/>
      <c r="F132" s="261"/>
      <c r="G132" s="262"/>
      <c r="H132" s="263">
        <v>0</v>
      </c>
      <c r="I132" s="209"/>
      <c r="J132" s="209"/>
    </row>
    <row r="133" spans="1:10" x14ac:dyDescent="0.4">
      <c r="A133" s="224" t="str">
        <f>IF(AND(ISTEXT(C133),'[2]Identif. projet &amp; instructions'!$B$7="non"),'[2]Identif. projet &amp; instructions'!$B$8,"")</f>
        <v/>
      </c>
      <c r="B133" s="224"/>
      <c r="C133" s="225"/>
      <c r="D133" s="264"/>
      <c r="E133" s="264"/>
      <c r="F133" s="261"/>
      <c r="G133" s="262"/>
      <c r="H133" s="263">
        <v>0</v>
      </c>
      <c r="I133" s="209"/>
      <c r="J133" s="209"/>
    </row>
    <row r="134" spans="1:10" x14ac:dyDescent="0.4">
      <c r="A134" s="224" t="str">
        <f>IF(AND(ISTEXT(C134),'[2]Identif. projet &amp; instructions'!$B$7="non"),'[2]Identif. projet &amp; instructions'!$B$8,"")</f>
        <v/>
      </c>
      <c r="B134" s="224"/>
      <c r="C134" s="225"/>
      <c r="D134" s="264"/>
      <c r="E134" s="264"/>
      <c r="F134" s="261"/>
      <c r="G134" s="262"/>
      <c r="H134" s="263">
        <v>0</v>
      </c>
      <c r="I134" s="209"/>
      <c r="J134" s="209"/>
    </row>
    <row r="135" spans="1:10" x14ac:dyDescent="0.4">
      <c r="A135" s="224" t="str">
        <f>IF(AND(ISTEXT(C135),'[2]Identif. projet &amp; instructions'!$B$7="non"),'[2]Identif. projet &amp; instructions'!$B$8,"")</f>
        <v/>
      </c>
      <c r="B135" s="224"/>
      <c r="C135" s="225"/>
      <c r="D135" s="264"/>
      <c r="E135" s="264"/>
      <c r="F135" s="261"/>
      <c r="G135" s="262"/>
      <c r="H135" s="263">
        <v>0</v>
      </c>
      <c r="I135" s="209"/>
      <c r="J135" s="209"/>
    </row>
    <row r="136" spans="1:10" x14ac:dyDescent="0.4">
      <c r="A136" s="224" t="str">
        <f>IF(AND(ISTEXT(C136),'[2]Identif. projet &amp; instructions'!$B$7="non"),'[2]Identif. projet &amp; instructions'!$B$8,"")</f>
        <v/>
      </c>
      <c r="B136" s="224"/>
      <c r="C136" s="225"/>
      <c r="D136" s="264"/>
      <c r="E136" s="264"/>
      <c r="F136" s="261"/>
      <c r="G136" s="262"/>
      <c r="H136" s="263">
        <v>0</v>
      </c>
      <c r="I136" s="209"/>
      <c r="J136" s="209"/>
    </row>
    <row r="137" spans="1:10" x14ac:dyDescent="0.4">
      <c r="A137" s="224" t="str">
        <f>IF(AND(ISTEXT(C137),'[2]Identif. projet &amp; instructions'!$B$7="non"),'[2]Identif. projet &amp; instructions'!$B$8,"")</f>
        <v/>
      </c>
      <c r="B137" s="224"/>
      <c r="C137" s="225"/>
      <c r="D137" s="264"/>
      <c r="E137" s="264"/>
      <c r="F137" s="261"/>
      <c r="G137" s="262"/>
      <c r="H137" s="263">
        <v>0</v>
      </c>
      <c r="I137" s="209"/>
      <c r="J137" s="209"/>
    </row>
    <row r="138" spans="1:10" x14ac:dyDescent="0.4">
      <c r="A138" s="224" t="str">
        <f>IF(AND(ISTEXT(C138),'[2]Identif. projet &amp; instructions'!$B$7="non"),'[2]Identif. projet &amp; instructions'!$B$8,"")</f>
        <v/>
      </c>
      <c r="B138" s="224"/>
      <c r="C138" s="225"/>
      <c r="D138" s="264"/>
      <c r="E138" s="264"/>
      <c r="F138" s="261"/>
      <c r="G138" s="262"/>
      <c r="H138" s="263">
        <v>0</v>
      </c>
      <c r="I138" s="209"/>
      <c r="J138" s="209"/>
    </row>
    <row r="139" spans="1:10" x14ac:dyDescent="0.4">
      <c r="A139" s="224" t="str">
        <f>IF(AND(ISTEXT(C139),'[2]Identif. projet &amp; instructions'!$B$7="non"),'[2]Identif. projet &amp; instructions'!$B$8,"")</f>
        <v/>
      </c>
      <c r="B139" s="224"/>
      <c r="C139" s="225"/>
      <c r="D139" s="264"/>
      <c r="E139" s="264"/>
      <c r="F139" s="261"/>
      <c r="G139" s="262"/>
      <c r="H139" s="263">
        <v>0</v>
      </c>
      <c r="I139" s="209"/>
      <c r="J139" s="209"/>
    </row>
    <row r="140" spans="1:10" x14ac:dyDescent="0.4">
      <c r="A140" s="224" t="str">
        <f>IF(AND(ISTEXT(C140),'[2]Identif. projet &amp; instructions'!$B$7="non"),'[2]Identif. projet &amp; instructions'!$B$8,"")</f>
        <v/>
      </c>
      <c r="B140" s="224"/>
      <c r="C140" s="225"/>
      <c r="D140" s="264"/>
      <c r="E140" s="264"/>
      <c r="F140" s="261"/>
      <c r="G140" s="262"/>
      <c r="H140" s="263">
        <v>0</v>
      </c>
      <c r="I140" s="209"/>
      <c r="J140" s="209"/>
    </row>
    <row r="141" spans="1:10" x14ac:dyDescent="0.4">
      <c r="A141" s="224" t="str">
        <f>IF(AND(ISTEXT(C141),'[2]Identif. projet &amp; instructions'!$B$7="non"),'[2]Identif. projet &amp; instructions'!$B$8,"")</f>
        <v/>
      </c>
      <c r="B141" s="224"/>
      <c r="C141" s="225"/>
      <c r="D141" s="264"/>
      <c r="E141" s="264"/>
      <c r="F141" s="261"/>
      <c r="G141" s="262"/>
      <c r="H141" s="263">
        <v>0</v>
      </c>
      <c r="I141" s="209"/>
      <c r="J141" s="209"/>
    </row>
    <row r="142" spans="1:10" x14ac:dyDescent="0.4">
      <c r="A142" s="224" t="str">
        <f>IF(AND(ISTEXT(C142),'[2]Identif. projet &amp; instructions'!$B$7="non"),'[2]Identif. projet &amp; instructions'!$B$8,"")</f>
        <v/>
      </c>
      <c r="B142" s="224"/>
      <c r="C142" s="225"/>
      <c r="D142" s="264"/>
      <c r="E142" s="264"/>
      <c r="F142" s="261"/>
      <c r="G142" s="262"/>
      <c r="H142" s="263">
        <v>0</v>
      </c>
      <c r="I142" s="209"/>
      <c r="J142" s="209"/>
    </row>
    <row r="143" spans="1:10" x14ac:dyDescent="0.4">
      <c r="A143" s="224" t="str">
        <f>IF(AND(ISTEXT(C143),'[2]Identif. projet &amp; instructions'!$B$7="non"),'[2]Identif. projet &amp; instructions'!$B$8,"")</f>
        <v/>
      </c>
      <c r="B143" s="224"/>
      <c r="C143" s="225"/>
      <c r="D143" s="264"/>
      <c r="E143" s="264"/>
      <c r="F143" s="261"/>
      <c r="G143" s="262"/>
      <c r="H143" s="263">
        <v>0</v>
      </c>
      <c r="I143" s="209"/>
      <c r="J143" s="209"/>
    </row>
    <row r="144" spans="1:10" x14ac:dyDescent="0.4">
      <c r="A144" s="224" t="str">
        <f>IF(AND(ISTEXT(C144),'[2]Identif. projet &amp; instructions'!$B$7="non"),'[2]Identif. projet &amp; instructions'!$B$8,"")</f>
        <v/>
      </c>
      <c r="B144" s="224"/>
      <c r="C144" s="225"/>
      <c r="D144" s="264"/>
      <c r="E144" s="264"/>
      <c r="F144" s="261"/>
      <c r="G144" s="262"/>
      <c r="H144" s="263">
        <v>0</v>
      </c>
      <c r="I144" s="209"/>
      <c r="J144" s="209"/>
    </row>
    <row r="145" spans="1:10" x14ac:dyDescent="0.4">
      <c r="A145" s="224" t="str">
        <f>IF(AND(ISTEXT(C145),'[2]Identif. projet &amp; instructions'!$B$7="non"),'[2]Identif. projet &amp; instructions'!$B$8,"")</f>
        <v/>
      </c>
      <c r="B145" s="224"/>
      <c r="C145" s="225"/>
      <c r="D145" s="264"/>
      <c r="E145" s="264"/>
      <c r="F145" s="261"/>
      <c r="G145" s="262"/>
      <c r="H145" s="263">
        <v>0</v>
      </c>
      <c r="I145" s="209"/>
      <c r="J145" s="209"/>
    </row>
    <row r="146" spans="1:10" x14ac:dyDescent="0.4">
      <c r="A146" s="224" t="str">
        <f>IF(AND(ISTEXT(C146),'[2]Identif. projet &amp; instructions'!$B$7="non"),'[2]Identif. projet &amp; instructions'!$B$8,"")</f>
        <v/>
      </c>
      <c r="B146" s="224"/>
      <c r="C146" s="225"/>
      <c r="D146" s="264"/>
      <c r="E146" s="264"/>
      <c r="F146" s="261"/>
      <c r="G146" s="262"/>
      <c r="H146" s="263">
        <v>0</v>
      </c>
      <c r="I146" s="209"/>
      <c r="J146" s="209"/>
    </row>
    <row r="147" spans="1:10" x14ac:dyDescent="0.4">
      <c r="A147" s="224" t="str">
        <f>IF(AND(ISTEXT(C147),'[2]Identif. projet &amp; instructions'!$B$7="non"),'[2]Identif. projet &amp; instructions'!$B$8,"")</f>
        <v/>
      </c>
      <c r="B147" s="224"/>
      <c r="C147" s="225"/>
      <c r="D147" s="264"/>
      <c r="E147" s="264"/>
      <c r="F147" s="261"/>
      <c r="G147" s="262"/>
      <c r="H147" s="263">
        <v>0</v>
      </c>
      <c r="I147" s="209"/>
      <c r="J147" s="209"/>
    </row>
    <row r="148" spans="1:10" x14ac:dyDescent="0.4">
      <c r="A148" s="224" t="str">
        <f>IF(AND(ISTEXT(C148),'[2]Identif. projet &amp; instructions'!$B$7="non"),'[2]Identif. projet &amp; instructions'!$B$8,"")</f>
        <v/>
      </c>
      <c r="B148" s="224"/>
      <c r="C148" s="225"/>
      <c r="D148" s="264"/>
      <c r="E148" s="264"/>
      <c r="F148" s="261"/>
      <c r="G148" s="262"/>
      <c r="H148" s="263">
        <v>0</v>
      </c>
      <c r="I148" s="209"/>
      <c r="J148" s="209"/>
    </row>
    <row r="149" spans="1:10" x14ac:dyDescent="0.4">
      <c r="A149" s="224" t="str">
        <f>IF(AND(ISTEXT(C149),'[2]Identif. projet &amp; instructions'!$B$7="non"),'[2]Identif. projet &amp; instructions'!$B$8,"")</f>
        <v/>
      </c>
      <c r="B149" s="224"/>
      <c r="C149" s="225"/>
      <c r="D149" s="264"/>
      <c r="E149" s="264"/>
      <c r="F149" s="261"/>
      <c r="G149" s="262"/>
      <c r="H149" s="263">
        <v>0</v>
      </c>
      <c r="I149" s="209"/>
      <c r="J149" s="209"/>
    </row>
    <row r="150" spans="1:10" x14ac:dyDescent="0.4">
      <c r="A150" s="224" t="str">
        <f>IF(AND(ISTEXT(C150),'[2]Identif. projet &amp; instructions'!$B$7="non"),'[2]Identif. projet &amp; instructions'!$B$8,"")</f>
        <v/>
      </c>
      <c r="B150" s="224"/>
      <c r="C150" s="225"/>
      <c r="D150" s="264"/>
      <c r="E150" s="264"/>
      <c r="F150" s="261"/>
      <c r="G150" s="262"/>
      <c r="H150" s="263">
        <v>0</v>
      </c>
      <c r="I150" s="209"/>
      <c r="J150" s="209"/>
    </row>
    <row r="151" spans="1:10" x14ac:dyDescent="0.4">
      <c r="A151" s="224" t="str">
        <f>IF(AND(ISTEXT(C151),'[2]Identif. projet &amp; instructions'!$B$7="non"),'[2]Identif. projet &amp; instructions'!$B$8,"")</f>
        <v/>
      </c>
      <c r="B151" s="224"/>
      <c r="C151" s="225"/>
      <c r="D151" s="264"/>
      <c r="E151" s="264"/>
      <c r="F151" s="261"/>
      <c r="G151" s="262"/>
      <c r="H151" s="263">
        <v>0</v>
      </c>
      <c r="I151" s="209"/>
      <c r="J151" s="209"/>
    </row>
    <row r="152" spans="1:10" x14ac:dyDescent="0.4">
      <c r="A152" s="224" t="str">
        <f>IF(AND(ISTEXT(C152),'[2]Identif. projet &amp; instructions'!$B$7="non"),'[2]Identif. projet &amp; instructions'!$B$8,"")</f>
        <v/>
      </c>
      <c r="B152" s="224"/>
      <c r="C152" s="225"/>
      <c r="D152" s="264"/>
      <c r="E152" s="264"/>
      <c r="F152" s="261"/>
      <c r="G152" s="262"/>
      <c r="H152" s="263">
        <v>0</v>
      </c>
      <c r="I152" s="209"/>
      <c r="J152" s="209"/>
    </row>
    <row r="153" spans="1:10" x14ac:dyDescent="0.4">
      <c r="A153" s="224" t="str">
        <f>IF(AND(ISTEXT(C153),'[2]Identif. projet &amp; instructions'!$B$7="non"),'[2]Identif. projet &amp; instructions'!$B$8,"")</f>
        <v/>
      </c>
      <c r="B153" s="224"/>
      <c r="C153" s="225"/>
      <c r="D153" s="264"/>
      <c r="E153" s="264"/>
      <c r="F153" s="261"/>
      <c r="G153" s="262"/>
      <c r="H153" s="263">
        <v>0</v>
      </c>
      <c r="I153" s="209"/>
      <c r="J153" s="209"/>
    </row>
    <row r="154" spans="1:10" x14ac:dyDescent="0.4">
      <c r="A154" s="224" t="str">
        <f>IF(AND(ISTEXT(C154),'[2]Identif. projet &amp; instructions'!$B$7="non"),'[2]Identif. projet &amp; instructions'!$B$8,"")</f>
        <v/>
      </c>
      <c r="B154" s="224"/>
      <c r="C154" s="225"/>
      <c r="D154" s="264"/>
      <c r="E154" s="264"/>
      <c r="F154" s="261"/>
      <c r="G154" s="262"/>
      <c r="H154" s="263">
        <v>0</v>
      </c>
      <c r="I154" s="209"/>
      <c r="J154" s="209"/>
    </row>
    <row r="155" spans="1:10" x14ac:dyDescent="0.4">
      <c r="A155" s="224" t="str">
        <f>IF(AND(ISTEXT(C155),'[2]Identif. projet &amp; instructions'!$B$7="non"),'[2]Identif. projet &amp; instructions'!$B$8,"")</f>
        <v/>
      </c>
      <c r="B155" s="224"/>
      <c r="C155" s="225"/>
      <c r="D155" s="264"/>
      <c r="E155" s="264"/>
      <c r="F155" s="261"/>
      <c r="G155" s="262"/>
      <c r="H155" s="263">
        <v>0</v>
      </c>
      <c r="I155" s="209"/>
      <c r="J155" s="209"/>
    </row>
    <row r="156" spans="1:10" x14ac:dyDescent="0.4">
      <c r="A156" s="224" t="str">
        <f>IF(AND(ISTEXT(C156),'[2]Identif. projet &amp; instructions'!$B$7="non"),'[2]Identif. projet &amp; instructions'!$B$8,"")</f>
        <v/>
      </c>
      <c r="B156" s="224"/>
      <c r="C156" s="225"/>
      <c r="D156" s="264"/>
      <c r="E156" s="264"/>
      <c r="F156" s="261"/>
      <c r="G156" s="262"/>
      <c r="H156" s="263">
        <v>0</v>
      </c>
      <c r="I156" s="209"/>
      <c r="J156" s="209"/>
    </row>
    <row r="157" spans="1:10" x14ac:dyDescent="0.4">
      <c r="A157" s="224" t="str">
        <f>IF(AND(ISTEXT(C157),'[2]Identif. projet &amp; instructions'!$B$7="non"),'[2]Identif. projet &amp; instructions'!$B$8,"")</f>
        <v/>
      </c>
      <c r="B157" s="224"/>
      <c r="C157" s="225"/>
      <c r="D157" s="264"/>
      <c r="E157" s="264"/>
      <c r="F157" s="261"/>
      <c r="G157" s="262"/>
      <c r="H157" s="263">
        <v>0</v>
      </c>
      <c r="I157" s="209"/>
      <c r="J157" s="209"/>
    </row>
    <row r="158" spans="1:10" x14ac:dyDescent="0.4">
      <c r="A158" s="224" t="str">
        <f>IF(AND(ISTEXT(C158),'[2]Identif. projet &amp; instructions'!$B$7="non"),'[2]Identif. projet &amp; instructions'!$B$8,"")</f>
        <v/>
      </c>
      <c r="B158" s="224"/>
      <c r="C158" s="225"/>
      <c r="D158" s="264"/>
      <c r="E158" s="264"/>
      <c r="F158" s="261"/>
      <c r="G158" s="262"/>
      <c r="H158" s="263">
        <v>0</v>
      </c>
      <c r="I158" s="209"/>
      <c r="J158" s="209"/>
    </row>
    <row r="159" spans="1:10" x14ac:dyDescent="0.4">
      <c r="A159" s="224" t="str">
        <f>IF(AND(ISTEXT(C159),'[2]Identif. projet &amp; instructions'!$B$7="non"),'[2]Identif. projet &amp; instructions'!$B$8,"")</f>
        <v/>
      </c>
      <c r="B159" s="224"/>
      <c r="C159" s="225"/>
      <c r="D159" s="264"/>
      <c r="E159" s="264"/>
      <c r="F159" s="261"/>
      <c r="G159" s="262"/>
      <c r="H159" s="263">
        <v>0</v>
      </c>
      <c r="I159" s="209"/>
      <c r="J159" s="209"/>
    </row>
    <row r="160" spans="1:10" x14ac:dyDescent="0.4">
      <c r="A160" s="224" t="str">
        <f>IF(AND(ISTEXT(C160),'[2]Identif. projet &amp; instructions'!$B$7="non"),'[2]Identif. projet &amp; instructions'!$B$8,"")</f>
        <v/>
      </c>
      <c r="B160" s="224"/>
      <c r="C160" s="225"/>
      <c r="D160" s="264"/>
      <c r="E160" s="264"/>
      <c r="F160" s="261"/>
      <c r="G160" s="262"/>
      <c r="H160" s="263">
        <v>0</v>
      </c>
      <c r="I160" s="209"/>
      <c r="J160" s="209"/>
    </row>
    <row r="161" spans="1:10" x14ac:dyDescent="0.4">
      <c r="A161" s="224" t="str">
        <f>IF(AND(ISTEXT(C161),'[2]Identif. projet &amp; instructions'!$B$7="non"),'[2]Identif. projet &amp; instructions'!$B$8,"")</f>
        <v/>
      </c>
      <c r="B161" s="224"/>
      <c r="C161" s="225"/>
      <c r="D161" s="264"/>
      <c r="E161" s="264"/>
      <c r="F161" s="261"/>
      <c r="G161" s="262"/>
      <c r="H161" s="263">
        <v>0</v>
      </c>
      <c r="I161" s="209"/>
      <c r="J161" s="209"/>
    </row>
    <row r="162" spans="1:10" x14ac:dyDescent="0.4">
      <c r="A162" s="224" t="str">
        <f>IF(AND(ISTEXT(C162),'[2]Identif. projet &amp; instructions'!$B$7="non"),'[2]Identif. projet &amp; instructions'!$B$8,"")</f>
        <v/>
      </c>
      <c r="B162" s="224"/>
      <c r="C162" s="225"/>
      <c r="D162" s="264"/>
      <c r="E162" s="264"/>
      <c r="F162" s="261"/>
      <c r="G162" s="262"/>
      <c r="H162" s="263">
        <v>0</v>
      </c>
      <c r="I162" s="209"/>
      <c r="J162" s="209"/>
    </row>
    <row r="163" spans="1:10" x14ac:dyDescent="0.4">
      <c r="A163" s="224" t="str">
        <f>IF(AND(ISTEXT(C163),'[2]Identif. projet &amp; instructions'!$B$7="non"),'[2]Identif. projet &amp; instructions'!$B$8,"")</f>
        <v/>
      </c>
      <c r="B163" s="224"/>
      <c r="C163" s="225"/>
      <c r="D163" s="264"/>
      <c r="E163" s="264"/>
      <c r="F163" s="261"/>
      <c r="G163" s="262"/>
      <c r="H163" s="263">
        <v>0</v>
      </c>
      <c r="I163" s="209"/>
      <c r="J163" s="209"/>
    </row>
    <row r="164" spans="1:10" x14ac:dyDescent="0.4">
      <c r="A164" s="224" t="str">
        <f>IF(AND(ISTEXT(C164),'[2]Identif. projet &amp; instructions'!$B$7="non"),'[2]Identif. projet &amp; instructions'!$B$8,"")</f>
        <v/>
      </c>
      <c r="B164" s="224"/>
      <c r="C164" s="225"/>
      <c r="D164" s="264"/>
      <c r="E164" s="264"/>
      <c r="F164" s="261"/>
      <c r="G164" s="262"/>
      <c r="H164" s="263">
        <v>0</v>
      </c>
      <c r="I164" s="209"/>
      <c r="J164" s="209"/>
    </row>
    <row r="165" spans="1:10" x14ac:dyDescent="0.4">
      <c r="A165" s="224" t="str">
        <f>IF(AND(ISTEXT(C165),'[2]Identif. projet &amp; instructions'!$B$7="non"),'[2]Identif. projet &amp; instructions'!$B$8,"")</f>
        <v/>
      </c>
      <c r="B165" s="224"/>
      <c r="C165" s="225"/>
      <c r="D165" s="264"/>
      <c r="E165" s="264"/>
      <c r="F165" s="261"/>
      <c r="G165" s="262"/>
      <c r="H165" s="263">
        <v>0</v>
      </c>
      <c r="I165" s="209"/>
      <c r="J165" s="209"/>
    </row>
    <row r="166" spans="1:10" x14ac:dyDescent="0.4">
      <c r="A166" s="224" t="str">
        <f>IF(AND(ISTEXT(C166),'[2]Identif. projet &amp; instructions'!$B$7="non"),'[2]Identif. projet &amp; instructions'!$B$8,"")</f>
        <v/>
      </c>
      <c r="B166" s="224"/>
      <c r="C166" s="225"/>
      <c r="D166" s="264"/>
      <c r="E166" s="264"/>
      <c r="F166" s="261"/>
      <c r="G166" s="262"/>
      <c r="H166" s="263">
        <v>0</v>
      </c>
      <c r="I166" s="209"/>
      <c r="J166" s="209"/>
    </row>
    <row r="167" spans="1:10" x14ac:dyDescent="0.4">
      <c r="A167" s="224" t="str">
        <f>IF(AND(ISTEXT(C167),'[2]Identif. projet &amp; instructions'!$B$7="non"),'[2]Identif. projet &amp; instructions'!$B$8,"")</f>
        <v/>
      </c>
      <c r="B167" s="224"/>
      <c r="C167" s="225"/>
      <c r="D167" s="264"/>
      <c r="E167" s="264"/>
      <c r="F167" s="261"/>
      <c r="G167" s="262"/>
      <c r="H167" s="263">
        <v>0</v>
      </c>
      <c r="I167" s="209"/>
      <c r="J167" s="209"/>
    </row>
    <row r="168" spans="1:10" x14ac:dyDescent="0.4">
      <c r="A168" s="224" t="str">
        <f>IF(AND(ISTEXT(C168),'[2]Identif. projet &amp; instructions'!$B$7="non"),'[2]Identif. projet &amp; instructions'!$B$8,"")</f>
        <v/>
      </c>
      <c r="B168" s="224"/>
      <c r="C168" s="225"/>
      <c r="D168" s="264"/>
      <c r="E168" s="264"/>
      <c r="F168" s="261"/>
      <c r="G168" s="262"/>
      <c r="H168" s="263">
        <v>0</v>
      </c>
      <c r="I168" s="209"/>
      <c r="J168" s="209"/>
    </row>
    <row r="169" spans="1:10" x14ac:dyDescent="0.4">
      <c r="A169" s="224" t="str">
        <f>IF(AND(ISTEXT(C169),'[2]Identif. projet &amp; instructions'!$B$7="non"),'[2]Identif. projet &amp; instructions'!$B$8,"")</f>
        <v/>
      </c>
      <c r="B169" s="224"/>
      <c r="C169" s="225"/>
      <c r="D169" s="264"/>
      <c r="E169" s="264"/>
      <c r="F169" s="261"/>
      <c r="G169" s="262"/>
      <c r="H169" s="263">
        <v>0</v>
      </c>
      <c r="I169" s="209"/>
      <c r="J169" s="209"/>
    </row>
    <row r="170" spans="1:10" x14ac:dyDescent="0.4">
      <c r="A170" s="224" t="str">
        <f>IF(AND(ISTEXT(C170),'[2]Identif. projet &amp; instructions'!$B$7="non"),'[2]Identif. projet &amp; instructions'!$B$8,"")</f>
        <v/>
      </c>
      <c r="B170" s="224"/>
      <c r="C170" s="225"/>
      <c r="D170" s="264"/>
      <c r="E170" s="264"/>
      <c r="F170" s="261"/>
      <c r="G170" s="262"/>
      <c r="H170" s="263">
        <v>0</v>
      </c>
      <c r="I170" s="209"/>
      <c r="J170" s="209"/>
    </row>
    <row r="171" spans="1:10" x14ac:dyDescent="0.4">
      <c r="A171" s="224" t="str">
        <f>IF(AND(ISTEXT(C171),'[2]Identif. projet &amp; instructions'!$B$7="non"),'[2]Identif. projet &amp; instructions'!$B$8,"")</f>
        <v/>
      </c>
      <c r="B171" s="224"/>
      <c r="C171" s="225"/>
      <c r="D171" s="264"/>
      <c r="E171" s="264"/>
      <c r="F171" s="261"/>
      <c r="G171" s="262"/>
      <c r="H171" s="263">
        <v>0</v>
      </c>
      <c r="I171" s="209"/>
      <c r="J171" s="209"/>
    </row>
    <row r="172" spans="1:10" x14ac:dyDescent="0.4">
      <c r="A172" s="224" t="str">
        <f>IF(AND(ISTEXT(C172),'[2]Identif. projet &amp; instructions'!$B$7="non"),'[2]Identif. projet &amp; instructions'!$B$8,"")</f>
        <v/>
      </c>
      <c r="B172" s="224"/>
      <c r="C172" s="225"/>
      <c r="D172" s="264"/>
      <c r="E172" s="264"/>
      <c r="F172" s="261"/>
      <c r="G172" s="262"/>
      <c r="H172" s="263">
        <v>0</v>
      </c>
      <c r="I172" s="209"/>
      <c r="J172" s="209"/>
    </row>
    <row r="173" spans="1:10" x14ac:dyDescent="0.4">
      <c r="A173" s="224" t="str">
        <f>IF(AND(ISTEXT(C173),'[2]Identif. projet &amp; instructions'!$B$7="non"),'[2]Identif. projet &amp; instructions'!$B$8,"")</f>
        <v/>
      </c>
      <c r="B173" s="224"/>
      <c r="C173" s="225"/>
      <c r="D173" s="264"/>
      <c r="E173" s="264"/>
      <c r="F173" s="261"/>
      <c r="G173" s="262"/>
      <c r="H173" s="263">
        <v>0</v>
      </c>
      <c r="I173" s="209"/>
      <c r="J173" s="209"/>
    </row>
    <row r="174" spans="1:10" x14ac:dyDescent="0.4">
      <c r="A174" s="224" t="str">
        <f>IF(AND(ISTEXT(C174),'[2]Identif. projet &amp; instructions'!$B$7="non"),'[2]Identif. projet &amp; instructions'!$B$8,"")</f>
        <v/>
      </c>
      <c r="B174" s="224"/>
      <c r="C174" s="225"/>
      <c r="D174" s="264"/>
      <c r="E174" s="264"/>
      <c r="F174" s="261"/>
      <c r="G174" s="262"/>
      <c r="H174" s="263">
        <v>0</v>
      </c>
      <c r="I174" s="209"/>
      <c r="J174" s="209"/>
    </row>
    <row r="175" spans="1:10" x14ac:dyDescent="0.4">
      <c r="A175" s="224" t="str">
        <f>IF(AND(ISTEXT(C175),'[2]Identif. projet &amp; instructions'!$B$7="non"),'[2]Identif. projet &amp; instructions'!$B$8,"")</f>
        <v/>
      </c>
      <c r="B175" s="224"/>
      <c r="C175" s="225"/>
      <c r="D175" s="264"/>
      <c r="E175" s="264"/>
      <c r="F175" s="261"/>
      <c r="G175" s="262"/>
      <c r="H175" s="263">
        <v>0</v>
      </c>
      <c r="I175" s="209"/>
      <c r="J175" s="209"/>
    </row>
    <row r="176" spans="1:10" x14ac:dyDescent="0.4">
      <c r="A176" s="224" t="str">
        <f>IF(AND(ISTEXT(C176),'[2]Identif. projet &amp; instructions'!$B$7="non"),'[2]Identif. projet &amp; instructions'!$B$8,"")</f>
        <v/>
      </c>
      <c r="B176" s="224"/>
      <c r="C176" s="225"/>
      <c r="D176" s="264"/>
      <c r="E176" s="264"/>
      <c r="F176" s="261"/>
      <c r="G176" s="262"/>
      <c r="H176" s="263">
        <v>0</v>
      </c>
      <c r="I176" s="209"/>
      <c r="J176" s="209"/>
    </row>
    <row r="177" spans="1:10" x14ac:dyDescent="0.4">
      <c r="A177" s="224" t="str">
        <f>IF(AND(ISTEXT(C177),'[2]Identif. projet &amp; instructions'!$B$7="non"),'[2]Identif. projet &amp; instructions'!$B$8,"")</f>
        <v/>
      </c>
      <c r="B177" s="224"/>
      <c r="C177" s="225"/>
      <c r="D177" s="264"/>
      <c r="E177" s="264"/>
      <c r="F177" s="261"/>
      <c r="G177" s="262"/>
      <c r="H177" s="263">
        <v>0</v>
      </c>
      <c r="I177" s="209"/>
      <c r="J177" s="209"/>
    </row>
    <row r="178" spans="1:10" x14ac:dyDescent="0.4">
      <c r="A178" s="224" t="str">
        <f>IF(AND(ISTEXT(C178),'[2]Identif. projet &amp; instructions'!$B$7="non"),'[2]Identif. projet &amp; instructions'!$B$8,"")</f>
        <v/>
      </c>
      <c r="B178" s="224"/>
      <c r="C178" s="225"/>
      <c r="D178" s="264"/>
      <c r="E178" s="264"/>
      <c r="F178" s="261"/>
      <c r="G178" s="262"/>
      <c r="H178" s="263">
        <v>0</v>
      </c>
      <c r="I178" s="209"/>
      <c r="J178" s="209"/>
    </row>
    <row r="179" spans="1:10" x14ac:dyDescent="0.4">
      <c r="A179" s="224" t="str">
        <f>IF(AND(ISTEXT(C179),'[2]Identif. projet &amp; instructions'!$B$7="non"),'[2]Identif. projet &amp; instructions'!$B$8,"")</f>
        <v/>
      </c>
      <c r="B179" s="224"/>
      <c r="C179" s="225"/>
      <c r="D179" s="264"/>
      <c r="E179" s="264"/>
      <c r="F179" s="261"/>
      <c r="G179" s="262"/>
      <c r="H179" s="263">
        <v>0</v>
      </c>
      <c r="I179" s="209"/>
      <c r="J179" s="209"/>
    </row>
    <row r="180" spans="1:10" x14ac:dyDescent="0.4">
      <c r="A180" s="224" t="str">
        <f>IF(AND(ISTEXT(C180),'[2]Identif. projet &amp; instructions'!$B$7="non"),'[2]Identif. projet &amp; instructions'!$B$8,"")</f>
        <v/>
      </c>
      <c r="B180" s="224"/>
      <c r="C180" s="225"/>
      <c r="D180" s="264"/>
      <c r="E180" s="264"/>
      <c r="F180" s="261"/>
      <c r="G180" s="262"/>
      <c r="H180" s="263">
        <v>0</v>
      </c>
      <c r="I180" s="209"/>
      <c r="J180" s="209"/>
    </row>
    <row r="181" spans="1:10" x14ac:dyDescent="0.4">
      <c r="A181" s="224" t="str">
        <f>IF(AND(ISTEXT(C181),'[2]Identif. projet &amp; instructions'!$B$7="non"),'[2]Identif. projet &amp; instructions'!$B$8,"")</f>
        <v/>
      </c>
      <c r="B181" s="224"/>
      <c r="C181" s="225"/>
      <c r="D181" s="264"/>
      <c r="E181" s="264"/>
      <c r="F181" s="261"/>
      <c r="G181" s="262"/>
      <c r="H181" s="263">
        <v>0</v>
      </c>
      <c r="I181" s="209"/>
      <c r="J181" s="209"/>
    </row>
    <row r="182" spans="1:10" x14ac:dyDescent="0.4">
      <c r="A182" s="224" t="str">
        <f>IF(AND(ISTEXT(C182),'[2]Identif. projet &amp; instructions'!$B$7="non"),'[2]Identif. projet &amp; instructions'!$B$8,"")</f>
        <v/>
      </c>
      <c r="B182" s="224"/>
      <c r="C182" s="225"/>
      <c r="D182" s="264"/>
      <c r="E182" s="264"/>
      <c r="F182" s="261"/>
      <c r="G182" s="262"/>
      <c r="H182" s="263">
        <v>0</v>
      </c>
      <c r="I182" s="209"/>
      <c r="J182" s="209"/>
    </row>
    <row r="183" spans="1:10" x14ac:dyDescent="0.4">
      <c r="A183" s="224" t="str">
        <f>IF(AND(ISTEXT(C183),'[2]Identif. projet &amp; instructions'!$B$7="non"),'[2]Identif. projet &amp; instructions'!$B$8,"")</f>
        <v/>
      </c>
      <c r="B183" s="224"/>
      <c r="C183" s="225"/>
      <c r="D183" s="264"/>
      <c r="E183" s="264"/>
      <c r="F183" s="261"/>
      <c r="G183" s="262"/>
      <c r="H183" s="263">
        <v>0</v>
      </c>
      <c r="I183" s="209"/>
      <c r="J183" s="209"/>
    </row>
    <row r="184" spans="1:10" x14ac:dyDescent="0.4">
      <c r="A184" s="224" t="str">
        <f>IF(AND(ISTEXT(C184),'[2]Identif. projet &amp; instructions'!$B$7="non"),'[2]Identif. projet &amp; instructions'!$B$8,"")</f>
        <v/>
      </c>
      <c r="B184" s="224"/>
      <c r="C184" s="225"/>
      <c r="D184" s="264"/>
      <c r="E184" s="264"/>
      <c r="F184" s="261"/>
      <c r="G184" s="262"/>
      <c r="H184" s="263">
        <v>0</v>
      </c>
      <c r="I184" s="209"/>
      <c r="J184" s="209"/>
    </row>
    <row r="185" spans="1:10" x14ac:dyDescent="0.4">
      <c r="A185" s="224" t="str">
        <f>IF(AND(ISTEXT(C185),'[2]Identif. projet &amp; instructions'!$B$7="non"),'[2]Identif. projet &amp; instructions'!$B$8,"")</f>
        <v/>
      </c>
      <c r="B185" s="224"/>
      <c r="C185" s="225"/>
      <c r="D185" s="264"/>
      <c r="E185" s="264"/>
      <c r="F185" s="261"/>
      <c r="G185" s="262"/>
      <c r="H185" s="263">
        <v>0</v>
      </c>
      <c r="I185" s="209"/>
      <c r="J185" s="209"/>
    </row>
    <row r="186" spans="1:10" x14ac:dyDescent="0.4">
      <c r="A186" s="224" t="str">
        <f>IF(AND(ISTEXT(C186),'[2]Identif. projet &amp; instructions'!$B$7="non"),'[2]Identif. projet &amp; instructions'!$B$8,"")</f>
        <v/>
      </c>
      <c r="B186" s="224"/>
      <c r="C186" s="225"/>
      <c r="D186" s="264"/>
      <c r="E186" s="264"/>
      <c r="F186" s="261"/>
      <c r="G186" s="262"/>
      <c r="H186" s="263">
        <v>0</v>
      </c>
      <c r="I186" s="209"/>
      <c r="J186" s="209"/>
    </row>
    <row r="187" spans="1:10" x14ac:dyDescent="0.4">
      <c r="A187" s="224" t="str">
        <f>IF(AND(ISTEXT(C187),'[2]Identif. projet &amp; instructions'!$B$7="non"),'[2]Identif. projet &amp; instructions'!$B$8,"")</f>
        <v/>
      </c>
      <c r="B187" s="224"/>
      <c r="C187" s="225"/>
      <c r="D187" s="264"/>
      <c r="E187" s="264"/>
      <c r="F187" s="261"/>
      <c r="G187" s="262"/>
      <c r="H187" s="263">
        <v>0</v>
      </c>
      <c r="I187" s="209"/>
      <c r="J187" s="209"/>
    </row>
    <row r="188" spans="1:10" x14ac:dyDescent="0.4">
      <c r="A188" s="224" t="str">
        <f>IF(AND(ISTEXT(C188),'[2]Identif. projet &amp; instructions'!$B$7="non"),'[2]Identif. projet &amp; instructions'!$B$8,"")</f>
        <v/>
      </c>
      <c r="B188" s="224"/>
      <c r="C188" s="225"/>
      <c r="D188" s="264"/>
      <c r="E188" s="264"/>
      <c r="F188" s="261"/>
      <c r="G188" s="262"/>
      <c r="H188" s="263">
        <v>0</v>
      </c>
      <c r="I188" s="209"/>
      <c r="J188" s="209"/>
    </row>
    <row r="189" spans="1:10" x14ac:dyDescent="0.4">
      <c r="A189" s="224" t="str">
        <f>IF(AND(ISTEXT(C189),'[2]Identif. projet &amp; instructions'!$B$7="non"),'[2]Identif. projet &amp; instructions'!$B$8,"")</f>
        <v/>
      </c>
      <c r="B189" s="224"/>
      <c r="C189" s="225"/>
      <c r="D189" s="264"/>
      <c r="E189" s="264"/>
      <c r="F189" s="261"/>
      <c r="G189" s="262"/>
      <c r="H189" s="263">
        <v>0</v>
      </c>
      <c r="I189" s="209"/>
      <c r="J189" s="209"/>
    </row>
    <row r="190" spans="1:10" x14ac:dyDescent="0.4">
      <c r="A190" s="224" t="str">
        <f>IF(AND(ISTEXT(C190),'[2]Identif. projet &amp; instructions'!$B$7="non"),'[2]Identif. projet &amp; instructions'!$B$8,"")</f>
        <v/>
      </c>
      <c r="B190" s="224"/>
      <c r="C190" s="225"/>
      <c r="D190" s="264"/>
      <c r="E190" s="264"/>
      <c r="F190" s="261"/>
      <c r="G190" s="262"/>
      <c r="H190" s="263">
        <v>0</v>
      </c>
      <c r="I190" s="209"/>
      <c r="J190" s="209"/>
    </row>
    <row r="191" spans="1:10" x14ac:dyDescent="0.4">
      <c r="A191" s="224" t="str">
        <f>IF(AND(ISTEXT(C191),'[2]Identif. projet &amp; instructions'!$B$7="non"),'[2]Identif. projet &amp; instructions'!$B$8,"")</f>
        <v/>
      </c>
      <c r="B191" s="224"/>
      <c r="C191" s="225"/>
      <c r="D191" s="264"/>
      <c r="E191" s="264"/>
      <c r="F191" s="261"/>
      <c r="G191" s="262"/>
      <c r="H191" s="263">
        <v>0</v>
      </c>
      <c r="I191" s="209"/>
      <c r="J191" s="209"/>
    </row>
    <row r="192" spans="1:10" x14ac:dyDescent="0.4">
      <c r="A192" s="224" t="str">
        <f>IF(AND(ISTEXT(C192),'[2]Identif. projet &amp; instructions'!$B$7="non"),'[2]Identif. projet &amp; instructions'!$B$8,"")</f>
        <v/>
      </c>
      <c r="B192" s="224"/>
      <c r="C192" s="225"/>
      <c r="D192" s="264"/>
      <c r="E192" s="264"/>
      <c r="F192" s="261"/>
      <c r="G192" s="262"/>
      <c r="H192" s="263">
        <v>0</v>
      </c>
      <c r="I192" s="209"/>
      <c r="J192" s="209"/>
    </row>
    <row r="193" spans="1:10" x14ac:dyDescent="0.4">
      <c r="A193" s="224" t="str">
        <f>IF(AND(ISTEXT(C193),'[2]Identif. projet &amp; instructions'!$B$7="non"),'[2]Identif. projet &amp; instructions'!$B$8,"")</f>
        <v/>
      </c>
      <c r="B193" s="224"/>
      <c r="C193" s="225"/>
      <c r="D193" s="264"/>
      <c r="E193" s="264"/>
      <c r="F193" s="261"/>
      <c r="G193" s="262"/>
      <c r="H193" s="263">
        <v>0</v>
      </c>
      <c r="I193" s="209"/>
      <c r="J193" s="209"/>
    </row>
    <row r="194" spans="1:10" x14ac:dyDescent="0.4">
      <c r="A194" s="224" t="str">
        <f>IF(AND(ISTEXT(C194),'[2]Identif. projet &amp; instructions'!$B$7="non"),'[2]Identif. projet &amp; instructions'!$B$8,"")</f>
        <v/>
      </c>
      <c r="B194" s="224"/>
      <c r="C194" s="225"/>
      <c r="D194" s="264"/>
      <c r="E194" s="264"/>
      <c r="F194" s="261"/>
      <c r="G194" s="262"/>
      <c r="H194" s="263">
        <v>0</v>
      </c>
      <c r="I194" s="209"/>
      <c r="J194" s="209"/>
    </row>
    <row r="195" spans="1:10" x14ac:dyDescent="0.4">
      <c r="A195" s="224" t="str">
        <f>IF(AND(ISTEXT(C195),'[2]Identif. projet &amp; instructions'!$B$7="non"),'[2]Identif. projet &amp; instructions'!$B$8,"")</f>
        <v/>
      </c>
      <c r="B195" s="224"/>
      <c r="C195" s="225"/>
      <c r="D195" s="264"/>
      <c r="E195" s="264"/>
      <c r="F195" s="261"/>
      <c r="G195" s="262"/>
      <c r="H195" s="263">
        <v>0</v>
      </c>
      <c r="I195" s="209"/>
      <c r="J195" s="209"/>
    </row>
    <row r="196" spans="1:10" x14ac:dyDescent="0.4">
      <c r="A196" s="224" t="str">
        <f>IF(AND(ISTEXT(C196),'[2]Identif. projet &amp; instructions'!$B$7="non"),'[2]Identif. projet &amp; instructions'!$B$8,"")</f>
        <v/>
      </c>
      <c r="B196" s="224"/>
      <c r="C196" s="225"/>
      <c r="D196" s="264"/>
      <c r="E196" s="264"/>
      <c r="F196" s="261"/>
      <c r="G196" s="262"/>
      <c r="H196" s="263">
        <v>0</v>
      </c>
      <c r="I196" s="209"/>
      <c r="J196" s="209"/>
    </row>
    <row r="197" spans="1:10" x14ac:dyDescent="0.4">
      <c r="A197" s="224" t="str">
        <f>IF(AND(ISTEXT(C197),'[2]Identif. projet &amp; instructions'!$B$7="non"),'[2]Identif. projet &amp; instructions'!$B$8,"")</f>
        <v/>
      </c>
      <c r="B197" s="224"/>
      <c r="C197" s="225"/>
      <c r="D197" s="264"/>
      <c r="E197" s="264"/>
      <c r="F197" s="261"/>
      <c r="G197" s="262"/>
      <c r="H197" s="263">
        <v>0</v>
      </c>
      <c r="I197" s="209"/>
      <c r="J197" s="209"/>
    </row>
    <row r="198" spans="1:10" x14ac:dyDescent="0.4">
      <c r="A198" s="224" t="str">
        <f>IF(AND(ISTEXT(C198),'[2]Identif. projet &amp; instructions'!$B$7="non"),'[2]Identif. projet &amp; instructions'!$B$8,"")</f>
        <v/>
      </c>
      <c r="B198" s="224"/>
      <c r="C198" s="225"/>
      <c r="D198" s="264"/>
      <c r="E198" s="264"/>
      <c r="F198" s="261"/>
      <c r="G198" s="262"/>
      <c r="H198" s="263">
        <v>0</v>
      </c>
      <c r="I198" s="209"/>
      <c r="J198" s="209"/>
    </row>
    <row r="199" spans="1:10" x14ac:dyDescent="0.4">
      <c r="A199" s="224" t="str">
        <f>IF(AND(ISTEXT(C199),'[2]Identif. projet &amp; instructions'!$B$7="non"),'[2]Identif. projet &amp; instructions'!$B$8,"")</f>
        <v/>
      </c>
      <c r="B199" s="224"/>
      <c r="C199" s="225"/>
      <c r="D199" s="264"/>
      <c r="E199" s="264"/>
      <c r="F199" s="261"/>
      <c r="G199" s="262"/>
      <c r="H199" s="263">
        <v>0</v>
      </c>
      <c r="I199" s="209"/>
      <c r="J199" s="209"/>
    </row>
    <row r="200" spans="1:10" x14ac:dyDescent="0.4">
      <c r="A200" s="224" t="str">
        <f>IF(AND(ISTEXT(C200),'[2]Identif. projet &amp; instructions'!$B$7="non"),'[2]Identif. projet &amp; instructions'!$B$8,"")</f>
        <v/>
      </c>
      <c r="B200" s="224"/>
      <c r="C200" s="225"/>
      <c r="D200" s="264"/>
      <c r="E200" s="264"/>
      <c r="F200" s="261"/>
      <c r="G200" s="262"/>
      <c r="H200" s="263">
        <v>0</v>
      </c>
      <c r="I200" s="209"/>
      <c r="J200" s="209"/>
    </row>
    <row r="201" spans="1:10" x14ac:dyDescent="0.4">
      <c r="A201" s="224" t="str">
        <f>IF(AND(ISTEXT(C201),'[2]Identif. projet &amp; instructions'!$B$7="non"),'[2]Identif. projet &amp; instructions'!$B$8,"")</f>
        <v/>
      </c>
      <c r="B201" s="224"/>
      <c r="C201" s="225"/>
      <c r="D201" s="264"/>
      <c r="E201" s="264"/>
      <c r="F201" s="261"/>
      <c r="G201" s="262"/>
      <c r="H201" s="263">
        <v>0</v>
      </c>
      <c r="I201" s="209"/>
      <c r="J201" s="209"/>
    </row>
    <row r="202" spans="1:10" x14ac:dyDescent="0.4">
      <c r="A202" s="224" t="str">
        <f>IF(AND(ISTEXT(C202),'[2]Identif. projet &amp; instructions'!$B$7="non"),'[2]Identif. projet &amp; instructions'!$B$8,"")</f>
        <v/>
      </c>
      <c r="B202" s="224"/>
      <c r="C202" s="225"/>
      <c r="D202" s="264"/>
      <c r="E202" s="264"/>
      <c r="F202" s="261"/>
      <c r="G202" s="265"/>
      <c r="H202" s="263">
        <v>0</v>
      </c>
      <c r="I202" s="209"/>
      <c r="J202" s="209"/>
    </row>
    <row r="203" spans="1:10" x14ac:dyDescent="0.4">
      <c r="A203" s="224" t="str">
        <f>IF(AND(ISTEXT(C203),'[2]Identif. projet &amp; instructions'!$B$7="non"),'[2]Identif. projet &amp; instructions'!$B$8,"")</f>
        <v/>
      </c>
      <c r="B203" s="224"/>
      <c r="C203" s="225"/>
      <c r="D203" s="264"/>
      <c r="E203" s="264"/>
      <c r="F203" s="261"/>
      <c r="G203" s="262"/>
      <c r="H203" s="263">
        <v>0</v>
      </c>
      <c r="I203" s="209"/>
      <c r="J203" s="209"/>
    </row>
    <row r="204" spans="1:10" x14ac:dyDescent="0.4">
      <c r="A204" s="224" t="str">
        <f>IF(AND(ISTEXT(C204),'[2]Identif. projet &amp; instructions'!$B$7="non"),'[2]Identif. projet &amp; instructions'!$B$8,"")</f>
        <v/>
      </c>
      <c r="B204" s="224"/>
      <c r="C204" s="225"/>
      <c r="D204" s="264"/>
      <c r="E204" s="264"/>
      <c r="F204" s="261"/>
      <c r="G204" s="262"/>
      <c r="H204" s="263">
        <v>0</v>
      </c>
      <c r="I204" s="209"/>
      <c r="J204" s="209"/>
    </row>
    <row r="205" spans="1:10" x14ac:dyDescent="0.4">
      <c r="A205" s="224" t="str">
        <f>IF(AND(ISTEXT(C205),'[2]Identif. projet &amp; instructions'!$B$7="non"),'[2]Identif. projet &amp; instructions'!$B$8,"")</f>
        <v/>
      </c>
      <c r="B205" s="224"/>
      <c r="C205" s="225"/>
      <c r="D205" s="264"/>
      <c r="E205" s="264"/>
      <c r="F205" s="261"/>
      <c r="G205" s="262"/>
      <c r="H205" s="263">
        <v>0</v>
      </c>
      <c r="I205" s="209"/>
      <c r="J205" s="209"/>
    </row>
    <row r="206" spans="1:10" x14ac:dyDescent="0.4">
      <c r="A206" s="224" t="str">
        <f>IF(AND(ISTEXT(C206),'[2]Identif. projet &amp; instructions'!$B$7="non"),'[2]Identif. projet &amp; instructions'!$B$8,"")</f>
        <v/>
      </c>
      <c r="B206" s="224"/>
      <c r="C206" s="225"/>
      <c r="D206" s="264"/>
      <c r="E206" s="264"/>
      <c r="F206" s="261"/>
      <c r="G206" s="262"/>
      <c r="H206" s="263">
        <v>0</v>
      </c>
      <c r="I206" s="209"/>
      <c r="J206" s="209"/>
    </row>
    <row r="207" spans="1:10" x14ac:dyDescent="0.4">
      <c r="A207" s="224" t="str">
        <f>IF(AND(ISTEXT(C207),'[2]Identif. projet &amp; instructions'!$B$7="non"),'[2]Identif. projet &amp; instructions'!$B$8,"")</f>
        <v/>
      </c>
      <c r="B207" s="224"/>
      <c r="C207" s="225"/>
      <c r="D207" s="264"/>
      <c r="E207" s="264"/>
      <c r="F207" s="261"/>
      <c r="G207" s="262"/>
      <c r="H207" s="263"/>
      <c r="I207" s="209"/>
      <c r="J207" s="209"/>
    </row>
    <row r="208" spans="1:10" x14ac:dyDescent="0.4">
      <c r="A208" s="224" t="str">
        <f>IF(AND(ISTEXT(C208),'[2]Identif. projet &amp; instructions'!$B$7="non"),'[2]Identif. projet &amp; instructions'!$B$8,"")</f>
        <v/>
      </c>
      <c r="B208" s="224"/>
      <c r="C208" s="225"/>
      <c r="D208" s="264"/>
      <c r="E208" s="264"/>
      <c r="F208" s="261"/>
      <c r="G208" s="262"/>
      <c r="H208" s="263"/>
      <c r="I208" s="209"/>
      <c r="J208" s="209"/>
    </row>
    <row r="209" spans="1:10" x14ac:dyDescent="0.4">
      <c r="A209" s="224" t="str">
        <f>IF(AND(ISTEXT(C209),'[2]Identif. projet &amp; instructions'!$B$7="non"),'[2]Identif. projet &amp; instructions'!$B$8,"")</f>
        <v/>
      </c>
      <c r="B209" s="224"/>
      <c r="C209" s="225"/>
      <c r="D209" s="264"/>
      <c r="E209" s="264"/>
      <c r="F209" s="261"/>
      <c r="G209" s="262"/>
      <c r="H209" s="263"/>
      <c r="I209" s="209"/>
      <c r="J209" s="209"/>
    </row>
    <row r="210" spans="1:10" x14ac:dyDescent="0.4">
      <c r="A210" s="224" t="str">
        <f>IF(AND(ISTEXT(C210),'[2]Identif. projet &amp; instructions'!$B$7="non"),'[2]Identif. projet &amp; instructions'!$B$8,"")</f>
        <v/>
      </c>
      <c r="B210" s="224"/>
      <c r="C210" s="225"/>
      <c r="D210" s="264"/>
      <c r="E210" s="264"/>
      <c r="F210" s="261"/>
      <c r="G210" s="262"/>
      <c r="H210" s="263"/>
      <c r="I210" s="209"/>
      <c r="J210" s="209"/>
    </row>
    <row r="211" spans="1:10" x14ac:dyDescent="0.4">
      <c r="A211" s="224" t="str">
        <f>IF(AND(ISTEXT(C211),'[2]Identif. projet &amp; instructions'!$B$7="non"),'[2]Identif. projet &amp; instructions'!$B$8,"")</f>
        <v/>
      </c>
      <c r="B211" s="224"/>
      <c r="C211" s="225"/>
      <c r="D211" s="264"/>
      <c r="E211" s="264"/>
      <c r="F211" s="261"/>
      <c r="G211" s="262"/>
      <c r="H211" s="263"/>
      <c r="I211" s="209"/>
      <c r="J211" s="209"/>
    </row>
    <row r="212" spans="1:10" x14ac:dyDescent="0.4">
      <c r="A212" s="224" t="str">
        <f>IF(AND(ISTEXT(C212),'[2]Identif. projet &amp; instructions'!$B$7="non"),'[2]Identif. projet &amp; instructions'!$B$8,"")</f>
        <v/>
      </c>
      <c r="B212" s="224"/>
      <c r="C212" s="225"/>
      <c r="D212" s="264"/>
      <c r="E212" s="264"/>
      <c r="F212" s="261"/>
      <c r="G212" s="262"/>
      <c r="H212" s="263"/>
      <c r="I212" s="209"/>
      <c r="J212" s="209"/>
    </row>
    <row r="213" spans="1:10" x14ac:dyDescent="0.4">
      <c r="A213" s="224" t="str">
        <f>IF(AND(ISTEXT(C213),'[2]Identif. projet &amp; instructions'!$B$7="non"),'[2]Identif. projet &amp; instructions'!$B$8,"")</f>
        <v/>
      </c>
      <c r="B213" s="224"/>
      <c r="C213" s="225"/>
      <c r="D213" s="264"/>
      <c r="E213" s="264"/>
      <c r="F213" s="261"/>
      <c r="G213" s="262"/>
      <c r="H213" s="263"/>
      <c r="I213" s="209"/>
      <c r="J213" s="209"/>
    </row>
    <row r="214" spans="1:10" x14ac:dyDescent="0.4">
      <c r="A214" s="224" t="str">
        <f>IF(AND(ISTEXT(C214),'[2]Identif. projet &amp; instructions'!$B$7="non"),'[2]Identif. projet &amp; instructions'!$B$8,"")</f>
        <v/>
      </c>
      <c r="B214" s="224"/>
      <c r="C214" s="225"/>
      <c r="D214" s="264"/>
      <c r="E214" s="264"/>
      <c r="F214" s="261"/>
      <c r="G214" s="262"/>
      <c r="H214" s="263"/>
      <c r="I214" s="209"/>
      <c r="J214" s="209"/>
    </row>
    <row r="215" spans="1:10" x14ac:dyDescent="0.4">
      <c r="A215" s="224" t="str">
        <f>IF(AND(ISTEXT(C215),'[2]Identif. projet &amp; instructions'!$B$7="non"),'[2]Identif. projet &amp; instructions'!$B$8,"")</f>
        <v/>
      </c>
      <c r="B215" s="224"/>
      <c r="C215" s="225"/>
      <c r="D215" s="264"/>
      <c r="E215" s="264"/>
      <c r="F215" s="261"/>
      <c r="G215" s="262"/>
      <c r="H215" s="263"/>
      <c r="I215" s="209"/>
      <c r="J215" s="209"/>
    </row>
    <row r="216" spans="1:10" x14ac:dyDescent="0.4">
      <c r="A216" s="224" t="str">
        <f>IF(AND(ISTEXT(C216),'[2]Identif. projet &amp; instructions'!$B$7="non"),'[2]Identif. projet &amp; instructions'!$B$8,"")</f>
        <v/>
      </c>
      <c r="B216" s="224"/>
      <c r="C216" s="225"/>
      <c r="D216" s="264"/>
      <c r="E216" s="264"/>
      <c r="F216" s="261"/>
      <c r="G216" s="262"/>
      <c r="H216" s="263"/>
      <c r="I216" s="209"/>
      <c r="J216" s="209"/>
    </row>
    <row r="217" spans="1:10" x14ac:dyDescent="0.4">
      <c r="A217" s="224" t="str">
        <f>IF(AND(ISTEXT(C217),'[2]Identif. projet &amp; instructions'!$B$7="non"),'[2]Identif. projet &amp; instructions'!$B$8,"")</f>
        <v/>
      </c>
      <c r="B217" s="224"/>
      <c r="C217" s="225"/>
      <c r="D217" s="264"/>
      <c r="E217" s="264"/>
      <c r="F217" s="261"/>
      <c r="G217" s="262"/>
      <c r="H217" s="263"/>
      <c r="I217" s="209"/>
      <c r="J217" s="209"/>
    </row>
    <row r="218" spans="1:10" x14ac:dyDescent="0.4">
      <c r="A218" s="224" t="str">
        <f>IF(AND(ISTEXT(C218),'[2]Identif. projet &amp; instructions'!$B$7="non"),'[2]Identif. projet &amp; instructions'!$B$8,"")</f>
        <v/>
      </c>
      <c r="B218" s="224"/>
      <c r="C218" s="225"/>
      <c r="D218" s="264"/>
      <c r="E218" s="264"/>
      <c r="F218" s="261"/>
      <c r="G218" s="262"/>
      <c r="H218" s="263"/>
      <c r="I218" s="209"/>
      <c r="J218" s="209"/>
    </row>
    <row r="219" spans="1:10" x14ac:dyDescent="0.4">
      <c r="A219" s="224" t="str">
        <f>IF(AND(ISTEXT(C219),'[2]Identif. projet &amp; instructions'!$B$7="non"),'[2]Identif. projet &amp; instructions'!$B$8,"")</f>
        <v/>
      </c>
      <c r="B219" s="224"/>
      <c r="C219" s="225"/>
      <c r="D219" s="264"/>
      <c r="E219" s="264"/>
      <c r="F219" s="261"/>
      <c r="G219" s="262"/>
      <c r="H219" s="263"/>
      <c r="I219" s="209"/>
      <c r="J219" s="209"/>
    </row>
    <row r="220" spans="1:10" x14ac:dyDescent="0.4">
      <c r="A220" s="224" t="str">
        <f>IF(AND(ISTEXT(C220),'[2]Identif. projet &amp; instructions'!$B$7="non"),'[2]Identif. projet &amp; instructions'!$B$8,"")</f>
        <v/>
      </c>
      <c r="B220" s="224"/>
      <c r="C220" s="225"/>
      <c r="D220" s="264"/>
      <c r="E220" s="264"/>
      <c r="F220" s="261"/>
      <c r="G220" s="262"/>
      <c r="H220" s="263"/>
      <c r="I220" s="209"/>
      <c r="J220" s="209"/>
    </row>
    <row r="221" spans="1:10" x14ac:dyDescent="0.4">
      <c r="A221" s="224" t="str">
        <f>IF(AND(ISTEXT(C221),'[2]Identif. projet &amp; instructions'!$B$7="non"),'[2]Identif. projet &amp; instructions'!$B$8,"")</f>
        <v/>
      </c>
      <c r="B221" s="224"/>
      <c r="C221" s="225"/>
      <c r="D221" s="264"/>
      <c r="E221" s="264"/>
      <c r="F221" s="261"/>
      <c r="G221" s="262"/>
      <c r="H221" s="263"/>
      <c r="I221" s="209"/>
      <c r="J221" s="209"/>
    </row>
    <row r="222" spans="1:10" x14ac:dyDescent="0.4">
      <c r="A222" s="224" t="str">
        <f>IF(AND(ISTEXT(C222),'[2]Identif. projet &amp; instructions'!$B$7="non"),'[2]Identif. projet &amp; instructions'!$B$8,"")</f>
        <v/>
      </c>
      <c r="B222" s="224"/>
      <c r="C222" s="225"/>
      <c r="D222" s="264"/>
      <c r="E222" s="264"/>
      <c r="F222" s="261"/>
      <c r="G222" s="262"/>
      <c r="H222" s="263"/>
      <c r="I222" s="209"/>
      <c r="J222" s="209"/>
    </row>
    <row r="223" spans="1:10" x14ac:dyDescent="0.4">
      <c r="A223" s="224" t="str">
        <f>IF(AND(ISTEXT(C223),'[2]Identif. projet &amp; instructions'!$B$7="non"),'[2]Identif. projet &amp; instructions'!$B$8,"")</f>
        <v/>
      </c>
      <c r="B223" s="224"/>
      <c r="C223" s="225"/>
      <c r="D223" s="264"/>
      <c r="E223" s="264"/>
      <c r="F223" s="261"/>
      <c r="G223" s="262"/>
      <c r="H223" s="263"/>
      <c r="I223" s="209"/>
      <c r="J223" s="209"/>
    </row>
    <row r="224" spans="1:10" x14ac:dyDescent="0.4">
      <c r="A224" s="224" t="str">
        <f>IF(AND(ISTEXT(C224),'[2]Identif. projet &amp; instructions'!$B$7="non"),'[2]Identif. projet &amp; instructions'!$B$8,"")</f>
        <v/>
      </c>
      <c r="B224" s="224"/>
      <c r="C224" s="225"/>
      <c r="D224" s="264"/>
      <c r="E224" s="264"/>
      <c r="F224" s="261"/>
      <c r="G224" s="262"/>
      <c r="H224" s="263"/>
      <c r="I224" s="209"/>
      <c r="J224" s="209"/>
    </row>
    <row r="225" spans="1:10" x14ac:dyDescent="0.4">
      <c r="A225" s="224" t="str">
        <f>IF(AND(ISTEXT(C225),'[2]Identif. projet &amp; instructions'!$B$7="non"),'[2]Identif. projet &amp; instructions'!$B$8,"")</f>
        <v/>
      </c>
      <c r="B225" s="224"/>
      <c r="C225" s="225"/>
      <c r="D225" s="264"/>
      <c r="E225" s="264"/>
      <c r="F225" s="261"/>
      <c r="G225" s="262"/>
      <c r="H225" s="263"/>
      <c r="I225" s="209"/>
      <c r="J225" s="209"/>
    </row>
    <row r="226" spans="1:10" x14ac:dyDescent="0.4">
      <c r="A226" s="224" t="str">
        <f>IF(AND(ISTEXT(C226),'[2]Identif. projet &amp; instructions'!$B$7="non"),'[2]Identif. projet &amp; instructions'!$B$8,"")</f>
        <v/>
      </c>
      <c r="B226" s="224"/>
      <c r="C226" s="225"/>
      <c r="D226" s="264"/>
      <c r="E226" s="264"/>
      <c r="F226" s="261"/>
      <c r="G226" s="262"/>
      <c r="H226" s="263"/>
      <c r="I226" s="209"/>
      <c r="J226" s="209"/>
    </row>
    <row r="227" spans="1:10" x14ac:dyDescent="0.4">
      <c r="A227" s="224" t="str">
        <f>IF(AND(ISTEXT(C227),'[2]Identif. projet &amp; instructions'!$B$7="non"),'[2]Identif. projet &amp; instructions'!$B$8,"")</f>
        <v/>
      </c>
      <c r="B227" s="224"/>
      <c r="C227" s="225"/>
      <c r="D227" s="264"/>
      <c r="E227" s="264"/>
      <c r="F227" s="261"/>
      <c r="G227" s="262"/>
      <c r="H227" s="263"/>
      <c r="I227" s="209"/>
      <c r="J227" s="209"/>
    </row>
    <row r="228" spans="1:10" x14ac:dyDescent="0.4">
      <c r="A228" s="224" t="str">
        <f>IF(AND(ISTEXT(C228),'[2]Identif. projet &amp; instructions'!$B$7="non"),'[2]Identif. projet &amp; instructions'!$B$8,"")</f>
        <v/>
      </c>
      <c r="B228" s="224"/>
      <c r="C228" s="225"/>
      <c r="D228" s="264"/>
      <c r="E228" s="264"/>
      <c r="F228" s="261"/>
      <c r="G228" s="262"/>
      <c r="H228" s="263"/>
      <c r="I228" s="209"/>
      <c r="J228" s="209"/>
    </row>
    <row r="229" spans="1:10" x14ac:dyDescent="0.4">
      <c r="A229" s="224" t="str">
        <f>IF(AND(ISTEXT(C229),'[2]Identif. projet &amp; instructions'!$B$7="non"),'[2]Identif. projet &amp; instructions'!$B$8,"")</f>
        <v/>
      </c>
      <c r="B229" s="224"/>
      <c r="C229" s="225"/>
      <c r="D229" s="264"/>
      <c r="E229" s="264"/>
      <c r="F229" s="261"/>
      <c r="G229" s="262"/>
      <c r="H229" s="263"/>
      <c r="I229" s="209"/>
      <c r="J229" s="209"/>
    </row>
    <row r="230" spans="1:10" x14ac:dyDescent="0.4">
      <c r="A230" s="224" t="str">
        <f>IF(AND(ISTEXT(C230),'[2]Identif. projet &amp; instructions'!$B$7="non"),'[2]Identif. projet &amp; instructions'!$B$8,"")</f>
        <v/>
      </c>
      <c r="B230" s="224"/>
      <c r="C230" s="225"/>
      <c r="D230" s="264"/>
      <c r="E230" s="264"/>
      <c r="F230" s="261"/>
      <c r="G230" s="262"/>
      <c r="H230" s="263"/>
      <c r="I230" s="209"/>
      <c r="J230" s="209"/>
    </row>
    <row r="231" spans="1:10" x14ac:dyDescent="0.4">
      <c r="A231" s="224" t="str">
        <f>IF(AND(ISTEXT(C231),'[2]Identif. projet &amp; instructions'!$B$7="non"),'[2]Identif. projet &amp; instructions'!$B$8,"")</f>
        <v/>
      </c>
      <c r="B231" s="224"/>
      <c r="C231" s="225"/>
      <c r="D231" s="264"/>
      <c r="E231" s="264"/>
      <c r="F231" s="261"/>
      <c r="G231" s="262"/>
      <c r="H231" s="263"/>
      <c r="I231" s="209"/>
      <c r="J231" s="209"/>
    </row>
    <row r="232" spans="1:10" x14ac:dyDescent="0.4">
      <c r="A232" s="224" t="str">
        <f>IF(AND(ISTEXT(C232),'[2]Identif. projet &amp; instructions'!$B$7="non"),'[2]Identif. projet &amp; instructions'!$B$8,"")</f>
        <v/>
      </c>
      <c r="B232" s="224"/>
      <c r="C232" s="225"/>
      <c r="D232" s="264"/>
      <c r="E232" s="264"/>
      <c r="F232" s="261"/>
      <c r="G232" s="262"/>
      <c r="H232" s="263"/>
      <c r="I232" s="209"/>
      <c r="J232" s="209"/>
    </row>
    <row r="233" spans="1:10" x14ac:dyDescent="0.4">
      <c r="A233" s="224" t="str">
        <f>IF(AND(ISTEXT(C233),'[2]Identif. projet &amp; instructions'!$B$7="non"),'[2]Identif. projet &amp; instructions'!$B$8,"")</f>
        <v/>
      </c>
      <c r="B233" s="224"/>
      <c r="C233" s="225"/>
      <c r="D233" s="264"/>
      <c r="E233" s="264"/>
      <c r="F233" s="261"/>
      <c r="G233" s="262"/>
      <c r="H233" s="263"/>
      <c r="I233" s="209"/>
      <c r="J233" s="209"/>
    </row>
    <row r="234" spans="1:10" x14ac:dyDescent="0.4">
      <c r="A234" s="224" t="str">
        <f>IF(AND(ISTEXT(C234),'[2]Identif. projet &amp; instructions'!$B$7="non"),'[2]Identif. projet &amp; instructions'!$B$8,"")</f>
        <v/>
      </c>
      <c r="B234" s="224"/>
      <c r="C234" s="225"/>
      <c r="D234" s="264"/>
      <c r="E234" s="264"/>
      <c r="F234" s="261"/>
      <c r="G234" s="262"/>
      <c r="H234" s="263"/>
      <c r="I234" s="209"/>
      <c r="J234" s="209"/>
    </row>
    <row r="235" spans="1:10" x14ac:dyDescent="0.4">
      <c r="A235" s="224" t="str">
        <f>IF(AND(ISTEXT(C235),'[2]Identif. projet &amp; instructions'!$B$7="non"),'[2]Identif. projet &amp; instructions'!$B$8,"")</f>
        <v/>
      </c>
      <c r="B235" s="224"/>
      <c r="C235" s="225"/>
      <c r="D235" s="264"/>
      <c r="E235" s="264"/>
      <c r="F235" s="261"/>
      <c r="G235" s="262"/>
      <c r="H235" s="263"/>
      <c r="I235" s="209"/>
      <c r="J235" s="209"/>
    </row>
    <row r="236" spans="1:10" x14ac:dyDescent="0.4">
      <c r="A236" s="224" t="str">
        <f>IF(AND(ISTEXT(C236),'[2]Identif. projet &amp; instructions'!$B$7="non"),'[2]Identif. projet &amp; instructions'!$B$8,"")</f>
        <v/>
      </c>
      <c r="B236" s="224"/>
      <c r="C236" s="225"/>
      <c r="D236" s="264"/>
      <c r="E236" s="264"/>
      <c r="F236" s="261"/>
      <c r="G236" s="262"/>
      <c r="H236" s="263"/>
      <c r="I236" s="209"/>
      <c r="J236" s="209"/>
    </row>
    <row r="237" spans="1:10" x14ac:dyDescent="0.4">
      <c r="A237" s="224" t="str">
        <f>IF(AND(ISTEXT(C237),'[2]Identif. projet &amp; instructions'!$B$7="non"),'[2]Identif. projet &amp; instructions'!$B$8,"")</f>
        <v/>
      </c>
      <c r="B237" s="224"/>
      <c r="C237" s="225"/>
      <c r="D237" s="264"/>
      <c r="E237" s="264"/>
      <c r="F237" s="261"/>
      <c r="G237" s="262"/>
      <c r="H237" s="263"/>
      <c r="I237" s="209"/>
      <c r="J237" s="209"/>
    </row>
    <row r="238" spans="1:10" x14ac:dyDescent="0.4">
      <c r="A238" s="224" t="str">
        <f>IF(AND(ISTEXT(C238),'[2]Identif. projet &amp; instructions'!$B$7="non"),'[2]Identif. projet &amp; instructions'!$B$8,"")</f>
        <v/>
      </c>
      <c r="B238" s="224"/>
      <c r="C238" s="225"/>
      <c r="D238" s="264"/>
      <c r="E238" s="264"/>
      <c r="F238" s="261"/>
      <c r="G238" s="262"/>
      <c r="H238" s="263"/>
      <c r="I238" s="209"/>
      <c r="J238" s="209"/>
    </row>
    <row r="239" spans="1:10" x14ac:dyDescent="0.4">
      <c r="A239" s="224" t="str">
        <f>IF(AND(ISTEXT(C239),'[2]Identif. projet &amp; instructions'!$B$7="non"),'[2]Identif. projet &amp; instructions'!$B$8,"")</f>
        <v/>
      </c>
      <c r="B239" s="224"/>
      <c r="C239" s="225"/>
      <c r="D239" s="264"/>
      <c r="E239" s="264"/>
      <c r="F239" s="261"/>
      <c r="G239" s="262"/>
      <c r="H239" s="263"/>
      <c r="I239" s="209"/>
      <c r="J239" s="209"/>
    </row>
    <row r="240" spans="1:10" x14ac:dyDescent="0.4">
      <c r="A240" s="224" t="str">
        <f>IF(AND(ISTEXT(C240),'[2]Identif. projet &amp; instructions'!$B$7="non"),'[2]Identif. projet &amp; instructions'!$B$8,"")</f>
        <v/>
      </c>
      <c r="B240" s="224"/>
      <c r="C240" s="225"/>
      <c r="D240" s="264"/>
      <c r="E240" s="264"/>
      <c r="F240" s="261"/>
      <c r="G240" s="262"/>
      <c r="H240" s="263"/>
      <c r="I240" s="209"/>
      <c r="J240" s="209"/>
    </row>
    <row r="241" spans="1:10" x14ac:dyDescent="0.4">
      <c r="A241" s="224" t="str">
        <f>IF(AND(ISTEXT(C241),'[2]Identif. projet &amp; instructions'!$B$7="non"),'[2]Identif. projet &amp; instructions'!$B$8,"")</f>
        <v/>
      </c>
      <c r="B241" s="224"/>
      <c r="C241" s="225"/>
      <c r="D241" s="264"/>
      <c r="E241" s="264"/>
      <c r="F241" s="261"/>
      <c r="G241" s="262"/>
      <c r="H241" s="263"/>
      <c r="I241" s="209"/>
      <c r="J241" s="209"/>
    </row>
    <row r="242" spans="1:10" x14ac:dyDescent="0.4">
      <c r="A242" s="224" t="str">
        <f>IF(AND(ISTEXT(C242),'[2]Identif. projet &amp; instructions'!$B$7="non"),'[2]Identif. projet &amp; instructions'!$B$8,"")</f>
        <v/>
      </c>
      <c r="B242" s="224"/>
      <c r="C242" s="225"/>
      <c r="D242" s="264"/>
      <c r="E242" s="264"/>
      <c r="F242" s="261"/>
      <c r="G242" s="262"/>
      <c r="H242" s="263"/>
      <c r="I242" s="209"/>
      <c r="J242" s="209"/>
    </row>
    <row r="243" spans="1:10" x14ac:dyDescent="0.4">
      <c r="A243" s="224" t="str">
        <f>IF(AND(ISTEXT(C243),'[2]Identif. projet &amp; instructions'!$B$7="non"),'[2]Identif. projet &amp; instructions'!$B$8,"")</f>
        <v/>
      </c>
      <c r="B243" s="224"/>
      <c r="C243" s="225"/>
      <c r="D243" s="264"/>
      <c r="E243" s="264"/>
      <c r="F243" s="261"/>
      <c r="G243" s="262"/>
      <c r="H243" s="263"/>
      <c r="I243" s="209"/>
      <c r="J243" s="209"/>
    </row>
    <row r="244" spans="1:10" x14ac:dyDescent="0.4">
      <c r="A244" s="224" t="str">
        <f>IF(AND(ISTEXT(C244),'[2]Identif. projet &amp; instructions'!$B$7="non"),'[2]Identif. projet &amp; instructions'!$B$8,"")</f>
        <v/>
      </c>
      <c r="B244" s="224"/>
      <c r="C244" s="225"/>
      <c r="D244" s="264"/>
      <c r="E244" s="264"/>
      <c r="F244" s="261"/>
      <c r="G244" s="262"/>
      <c r="H244" s="263"/>
      <c r="I244" s="209"/>
      <c r="J244" s="209"/>
    </row>
    <row r="245" spans="1:10" x14ac:dyDescent="0.4">
      <c r="A245" s="224" t="str">
        <f>IF(AND(ISTEXT(C245),'[2]Identif. projet &amp; instructions'!$B$7="non"),'[2]Identif. projet &amp; instructions'!$B$8,"")</f>
        <v/>
      </c>
      <c r="B245" s="224"/>
      <c r="C245" s="225"/>
      <c r="D245" s="264"/>
      <c r="E245" s="264"/>
      <c r="F245" s="261"/>
      <c r="G245" s="262"/>
      <c r="H245" s="263"/>
      <c r="I245" s="209"/>
      <c r="J245" s="209"/>
    </row>
    <row r="246" spans="1:10" x14ac:dyDescent="0.4">
      <c r="A246" s="224" t="str">
        <f>IF(AND(ISTEXT(C246),'[2]Identif. projet &amp; instructions'!$B$7="non"),'[2]Identif. projet &amp; instructions'!$B$8,"")</f>
        <v/>
      </c>
      <c r="B246" s="224"/>
      <c r="C246" s="225"/>
      <c r="D246" s="264"/>
      <c r="E246" s="264"/>
      <c r="F246" s="261"/>
      <c r="G246" s="262"/>
      <c r="H246" s="263"/>
      <c r="I246" s="209"/>
      <c r="J246" s="209"/>
    </row>
    <row r="247" spans="1:10" x14ac:dyDescent="0.4">
      <c r="A247" s="224" t="str">
        <f>IF(AND(ISTEXT(C247),'[2]Identif. projet &amp; instructions'!$B$7="non"),'[2]Identif. projet &amp; instructions'!$B$8,"")</f>
        <v/>
      </c>
      <c r="B247" s="224"/>
      <c r="C247" s="225"/>
      <c r="D247" s="264"/>
      <c r="E247" s="264"/>
      <c r="F247" s="261"/>
      <c r="G247" s="262"/>
      <c r="H247" s="263"/>
      <c r="I247" s="209"/>
      <c r="J247" s="209"/>
    </row>
    <row r="248" spans="1:10" x14ac:dyDescent="0.4">
      <c r="A248" s="224" t="str">
        <f>IF(AND(ISTEXT(C248),'[2]Identif. projet &amp; instructions'!$B$7="non"),'[2]Identif. projet &amp; instructions'!$B$8,"")</f>
        <v/>
      </c>
      <c r="B248" s="224"/>
      <c r="C248" s="225"/>
      <c r="D248" s="264"/>
      <c r="E248" s="264"/>
      <c r="F248" s="261"/>
      <c r="G248" s="262"/>
      <c r="H248" s="263"/>
      <c r="I248" s="209"/>
      <c r="J248" s="209"/>
    </row>
    <row r="249" spans="1:10" x14ac:dyDescent="0.4">
      <c r="A249" s="224" t="str">
        <f>IF(AND(ISTEXT(C249),'[2]Identif. projet &amp; instructions'!$B$7="non"),'[2]Identif. projet &amp; instructions'!$B$8,"")</f>
        <v/>
      </c>
      <c r="B249" s="224"/>
      <c r="C249" s="225"/>
      <c r="D249" s="264"/>
      <c r="E249" s="264"/>
      <c r="F249" s="261"/>
      <c r="G249" s="262"/>
      <c r="H249" s="263"/>
      <c r="I249" s="209"/>
      <c r="J249" s="209"/>
    </row>
    <row r="250" spans="1:10" x14ac:dyDescent="0.4">
      <c r="A250" s="224" t="str">
        <f>IF(AND(ISTEXT(C250),'[2]Identif. projet &amp; instructions'!$B$7="non"),'[2]Identif. projet &amp; instructions'!$B$8,"")</f>
        <v/>
      </c>
      <c r="B250" s="224"/>
      <c r="C250" s="225"/>
      <c r="D250" s="264"/>
      <c r="E250" s="264"/>
      <c r="F250" s="261"/>
      <c r="G250" s="262"/>
      <c r="H250" s="263"/>
      <c r="I250" s="209"/>
      <c r="J250" s="209"/>
    </row>
    <row r="251" spans="1:10" x14ac:dyDescent="0.4">
      <c r="A251" s="224" t="str">
        <f>IF(AND(ISTEXT(C251),'[2]Identif. projet &amp; instructions'!$B$7="non"),'[2]Identif. projet &amp; instructions'!$B$8,"")</f>
        <v/>
      </c>
      <c r="B251" s="224"/>
      <c r="C251" s="225"/>
      <c r="D251" s="264"/>
      <c r="E251" s="264"/>
      <c r="F251" s="261"/>
      <c r="G251" s="262"/>
      <c r="H251" s="263"/>
      <c r="I251" s="209"/>
      <c r="J251" s="209"/>
    </row>
    <row r="252" spans="1:10" x14ac:dyDescent="0.4">
      <c r="A252" s="224" t="str">
        <f>IF(AND(ISTEXT(C252),'[2]Identif. projet &amp; instructions'!$B$7="non"),'[2]Identif. projet &amp; instructions'!$B$8,"")</f>
        <v/>
      </c>
      <c r="B252" s="224"/>
      <c r="C252" s="225"/>
      <c r="D252" s="264"/>
      <c r="E252" s="264"/>
      <c r="F252" s="261"/>
      <c r="G252" s="262"/>
      <c r="H252" s="263"/>
      <c r="I252" s="209"/>
      <c r="J252" s="209"/>
    </row>
    <row r="253" spans="1:10" x14ac:dyDescent="0.4">
      <c r="A253" s="224" t="str">
        <f>IF(AND(ISTEXT(C253),'[2]Identif. projet &amp; instructions'!$B$7="non"),'[2]Identif. projet &amp; instructions'!$B$8,"")</f>
        <v/>
      </c>
      <c r="B253" s="224"/>
      <c r="C253" s="225"/>
      <c r="D253" s="264"/>
      <c r="E253" s="264"/>
      <c r="F253" s="261"/>
      <c r="G253" s="262"/>
      <c r="H253" s="263"/>
      <c r="I253" s="209"/>
      <c r="J253" s="209"/>
    </row>
    <row r="254" spans="1:10" x14ac:dyDescent="0.4">
      <c r="A254" s="224" t="str">
        <f>IF(AND(ISTEXT(C254),'[2]Identif. projet &amp; instructions'!$B$7="non"),'[2]Identif. projet &amp; instructions'!$B$8,"")</f>
        <v/>
      </c>
      <c r="B254" s="224"/>
      <c r="C254" s="225"/>
      <c r="D254" s="264"/>
      <c r="E254" s="264"/>
      <c r="F254" s="261"/>
      <c r="G254" s="262"/>
      <c r="H254" s="263"/>
      <c r="I254" s="209"/>
      <c r="J254" s="209"/>
    </row>
    <row r="255" spans="1:10" x14ac:dyDescent="0.4">
      <c r="A255" s="224" t="str">
        <f>IF(AND(ISTEXT(C255),'[2]Identif. projet &amp; instructions'!$B$7="non"),'[2]Identif. projet &amp; instructions'!$B$8,"")</f>
        <v/>
      </c>
      <c r="B255" s="224"/>
      <c r="C255" s="225"/>
      <c r="D255" s="264"/>
      <c r="E255" s="264"/>
      <c r="F255" s="261"/>
      <c r="G255" s="262"/>
      <c r="H255" s="263"/>
      <c r="I255" s="209"/>
      <c r="J255" s="209"/>
    </row>
    <row r="256" spans="1:10" x14ac:dyDescent="0.4">
      <c r="A256" s="224" t="str">
        <f>IF(AND(ISTEXT(C256),'[2]Identif. projet &amp; instructions'!$B$7="non"),'[2]Identif. projet &amp; instructions'!$B$8,"")</f>
        <v/>
      </c>
      <c r="B256" s="224"/>
      <c r="C256" s="225"/>
      <c r="D256" s="264"/>
      <c r="E256" s="264"/>
      <c r="F256" s="261"/>
      <c r="G256" s="262"/>
      <c r="H256" s="263"/>
      <c r="I256" s="209"/>
      <c r="J256" s="209"/>
    </row>
    <row r="257" spans="1:10" x14ac:dyDescent="0.4">
      <c r="A257" s="224" t="str">
        <f>IF(AND(ISTEXT(C257),'[2]Identif. projet &amp; instructions'!$B$7="non"),'[2]Identif. projet &amp; instructions'!$B$8,"")</f>
        <v/>
      </c>
      <c r="B257" s="224"/>
      <c r="C257" s="225"/>
      <c r="D257" s="264"/>
      <c r="E257" s="264"/>
      <c r="F257" s="261"/>
      <c r="G257" s="262"/>
      <c r="H257" s="263"/>
      <c r="I257" s="209"/>
      <c r="J257" s="209"/>
    </row>
    <row r="258" spans="1:10" x14ac:dyDescent="0.4">
      <c r="A258" s="224" t="str">
        <f>IF(AND(ISTEXT(C258),'[2]Identif. projet &amp; instructions'!$B$7="non"),'[2]Identif. projet &amp; instructions'!$B$8,"")</f>
        <v/>
      </c>
      <c r="B258" s="224"/>
      <c r="C258" s="225"/>
      <c r="D258" s="264"/>
      <c r="E258" s="264"/>
      <c r="F258" s="261"/>
      <c r="G258" s="262"/>
      <c r="H258" s="263"/>
      <c r="I258" s="209"/>
      <c r="J258" s="209"/>
    </row>
    <row r="259" spans="1:10" x14ac:dyDescent="0.4">
      <c r="A259" s="224" t="str">
        <f>IF(AND(ISTEXT(C259),'[2]Identif. projet &amp; instructions'!$B$7="non"),'[2]Identif. projet &amp; instructions'!$B$8,"")</f>
        <v/>
      </c>
      <c r="B259" s="224"/>
      <c r="C259" s="225"/>
      <c r="D259" s="264"/>
      <c r="E259" s="264"/>
      <c r="F259" s="261"/>
      <c r="G259" s="262"/>
      <c r="H259" s="263"/>
      <c r="I259" s="209"/>
      <c r="J259" s="209"/>
    </row>
    <row r="260" spans="1:10" x14ac:dyDescent="0.4">
      <c r="A260" s="224" t="str">
        <f>IF(AND(ISTEXT(C260),'[2]Identif. projet &amp; instructions'!$B$7="non"),'[2]Identif. projet &amp; instructions'!$B$8,"")</f>
        <v/>
      </c>
      <c r="B260" s="224"/>
      <c r="C260" s="225"/>
      <c r="D260" s="264"/>
      <c r="E260" s="264"/>
      <c r="F260" s="261"/>
      <c r="G260" s="262"/>
      <c r="H260" s="263"/>
      <c r="I260" s="209"/>
      <c r="J260" s="209"/>
    </row>
    <row r="261" spans="1:10" x14ac:dyDescent="0.4">
      <c r="A261" s="224" t="str">
        <f>IF(AND(ISTEXT(C261),'[2]Identif. projet &amp; instructions'!$B$7="non"),'[2]Identif. projet &amp; instructions'!$B$8,"")</f>
        <v/>
      </c>
      <c r="B261" s="224"/>
      <c r="C261" s="225"/>
      <c r="D261" s="264"/>
      <c r="E261" s="264"/>
      <c r="F261" s="261"/>
      <c r="G261" s="262"/>
      <c r="H261" s="263"/>
      <c r="I261" s="209"/>
      <c r="J261" s="209"/>
    </row>
    <row r="262" spans="1:10" x14ac:dyDescent="0.4">
      <c r="A262" s="224" t="str">
        <f>IF(AND(ISTEXT(C262),'[2]Identif. projet &amp; instructions'!$B$7="non"),'[2]Identif. projet &amp; instructions'!$B$8,"")</f>
        <v/>
      </c>
      <c r="B262" s="224"/>
      <c r="C262" s="225"/>
      <c r="D262" s="264"/>
      <c r="E262" s="264"/>
      <c r="F262" s="261"/>
      <c r="G262" s="262"/>
      <c r="H262" s="263"/>
      <c r="I262" s="209"/>
      <c r="J262" s="209"/>
    </row>
    <row r="263" spans="1:10" x14ac:dyDescent="0.4">
      <c r="A263" s="224" t="str">
        <f>IF(AND(ISTEXT(C263),'[2]Identif. projet &amp; instructions'!$B$7="non"),'[2]Identif. projet &amp; instructions'!$B$8,"")</f>
        <v/>
      </c>
      <c r="B263" s="224"/>
      <c r="C263" s="225"/>
      <c r="D263" s="264"/>
      <c r="E263" s="264"/>
      <c r="F263" s="261"/>
      <c r="G263" s="262"/>
      <c r="H263" s="263"/>
      <c r="I263" s="209"/>
      <c r="J263" s="209"/>
    </row>
    <row r="264" spans="1:10" x14ac:dyDescent="0.4">
      <c r="A264" s="224" t="str">
        <f>IF(AND(ISTEXT(C264),'[2]Identif. projet &amp; instructions'!$B$7="non"),'[2]Identif. projet &amp; instructions'!$B$8,"")</f>
        <v/>
      </c>
      <c r="B264" s="224"/>
      <c r="C264" s="225"/>
      <c r="D264" s="264"/>
      <c r="E264" s="264"/>
      <c r="F264" s="261"/>
      <c r="G264" s="262"/>
      <c r="H264" s="263"/>
      <c r="I264" s="209"/>
      <c r="J264" s="209"/>
    </row>
    <row r="265" spans="1:10" x14ac:dyDescent="0.4">
      <c r="A265" s="224" t="str">
        <f>IF(AND(ISTEXT(C265),'[2]Identif. projet &amp; instructions'!$B$7="non"),'[2]Identif. projet &amp; instructions'!$B$8,"")</f>
        <v/>
      </c>
      <c r="B265" s="224"/>
      <c r="C265" s="225"/>
      <c r="D265" s="264"/>
      <c r="E265" s="264"/>
      <c r="F265" s="261"/>
      <c r="G265" s="262"/>
      <c r="H265" s="263"/>
      <c r="I265" s="209"/>
      <c r="J265" s="209"/>
    </row>
    <row r="266" spans="1:10" x14ac:dyDescent="0.4">
      <c r="A266" s="224" t="str">
        <f>IF(AND(ISTEXT(C266),'[2]Identif. projet &amp; instructions'!$B$7="non"),'[2]Identif. projet &amp; instructions'!$B$8,"")</f>
        <v/>
      </c>
      <c r="B266" s="224"/>
      <c r="C266" s="225"/>
      <c r="D266" s="264"/>
      <c r="E266" s="264"/>
      <c r="F266" s="261"/>
      <c r="G266" s="262"/>
      <c r="H266" s="263"/>
      <c r="I266" s="209"/>
      <c r="J266" s="209"/>
    </row>
    <row r="267" spans="1:10" x14ac:dyDescent="0.4">
      <c r="A267" s="224" t="str">
        <f>IF(AND(ISTEXT(C267),'[2]Identif. projet &amp; instructions'!$B$7="non"),'[2]Identif. projet &amp; instructions'!$B$8,"")</f>
        <v/>
      </c>
      <c r="B267" s="224"/>
      <c r="C267" s="225"/>
      <c r="D267" s="264"/>
      <c r="E267" s="264"/>
      <c r="F267" s="261"/>
      <c r="G267" s="262"/>
      <c r="H267" s="263"/>
      <c r="I267" s="209"/>
      <c r="J267" s="209"/>
    </row>
    <row r="268" spans="1:10" x14ac:dyDescent="0.4">
      <c r="A268" s="224" t="str">
        <f>IF(AND(ISTEXT(C268),'[2]Identif. projet &amp; instructions'!$B$7="non"),'[2]Identif. projet &amp; instructions'!$B$8,"")</f>
        <v/>
      </c>
      <c r="B268" s="224"/>
      <c r="C268" s="225"/>
      <c r="D268" s="264"/>
      <c r="E268" s="264"/>
      <c r="F268" s="261"/>
      <c r="G268" s="262"/>
      <c r="H268" s="263"/>
      <c r="I268" s="209"/>
      <c r="J268" s="209"/>
    </row>
    <row r="269" spans="1:10" x14ac:dyDescent="0.4">
      <c r="A269" s="224" t="str">
        <f>IF(AND(ISTEXT(C269),'[2]Identif. projet &amp; instructions'!$B$7="non"),'[2]Identif. projet &amp; instructions'!$B$8,"")</f>
        <v/>
      </c>
      <c r="B269" s="224"/>
      <c r="C269" s="225"/>
      <c r="D269" s="264"/>
      <c r="E269" s="264"/>
      <c r="F269" s="261"/>
      <c r="G269" s="262"/>
      <c r="H269" s="263"/>
      <c r="I269" s="209"/>
      <c r="J269" s="209"/>
    </row>
    <row r="270" spans="1:10" x14ac:dyDescent="0.4">
      <c r="A270" s="224" t="str">
        <f>IF(AND(ISTEXT(C270),'[2]Identif. projet &amp; instructions'!$B$7="non"),'[2]Identif. projet &amp; instructions'!$B$8,"")</f>
        <v/>
      </c>
      <c r="B270" s="224"/>
      <c r="C270" s="225"/>
      <c r="D270" s="264"/>
      <c r="E270" s="264"/>
      <c r="F270" s="261"/>
      <c r="G270" s="262"/>
      <c r="H270" s="263"/>
      <c r="I270" s="209"/>
      <c r="J270" s="209"/>
    </row>
    <row r="271" spans="1:10" x14ac:dyDescent="0.4">
      <c r="A271" s="224" t="str">
        <f>IF(AND(ISTEXT(C271),'[2]Identif. projet &amp; instructions'!$B$7="non"),'[2]Identif. projet &amp; instructions'!$B$8,"")</f>
        <v/>
      </c>
      <c r="B271" s="224"/>
      <c r="C271" s="225"/>
      <c r="D271" s="264"/>
      <c r="E271" s="264"/>
      <c r="F271" s="261"/>
      <c r="G271" s="262"/>
      <c r="H271" s="263"/>
      <c r="I271" s="209"/>
      <c r="J271" s="209"/>
    </row>
    <row r="272" spans="1:10" x14ac:dyDescent="0.4">
      <c r="A272" s="224" t="str">
        <f>IF(AND(ISTEXT(C272),'[2]Identif. projet &amp; instructions'!$B$7="non"),'[2]Identif. projet &amp; instructions'!$B$8,"")</f>
        <v/>
      </c>
      <c r="B272" s="224"/>
      <c r="C272" s="225"/>
      <c r="D272" s="264"/>
      <c r="E272" s="264"/>
      <c r="F272" s="261"/>
      <c r="G272" s="262"/>
      <c r="H272" s="263"/>
      <c r="I272" s="209"/>
      <c r="J272" s="209"/>
    </row>
    <row r="273" spans="1:10" x14ac:dyDescent="0.4">
      <c r="A273" s="224" t="str">
        <f>IF(AND(ISTEXT(C273),'[2]Identif. projet &amp; instructions'!$B$7="non"),'[2]Identif. projet &amp; instructions'!$B$8,"")</f>
        <v/>
      </c>
      <c r="B273" s="224"/>
      <c r="C273" s="225"/>
      <c r="D273" s="264"/>
      <c r="E273" s="264"/>
      <c r="F273" s="261"/>
      <c r="G273" s="262"/>
      <c r="H273" s="263"/>
      <c r="I273" s="209"/>
      <c r="J273" s="209"/>
    </row>
    <row r="274" spans="1:10" x14ac:dyDescent="0.4">
      <c r="A274" s="224" t="str">
        <f>IF(AND(ISTEXT(C274),'[2]Identif. projet &amp; instructions'!$B$7="non"),'[2]Identif. projet &amp; instructions'!$B$8,"")</f>
        <v/>
      </c>
      <c r="B274" s="224"/>
      <c r="C274" s="225"/>
      <c r="D274" s="264"/>
      <c r="E274" s="264"/>
      <c r="F274" s="261"/>
      <c r="G274" s="262"/>
      <c r="H274" s="263"/>
      <c r="I274" s="209"/>
      <c r="J274" s="209"/>
    </row>
    <row r="275" spans="1:10" x14ac:dyDescent="0.4">
      <c r="A275" s="224" t="str">
        <f>IF(AND(ISTEXT(C275),'[2]Identif. projet &amp; instructions'!$B$7="non"),'[2]Identif. projet &amp; instructions'!$B$8,"")</f>
        <v/>
      </c>
      <c r="B275" s="224"/>
      <c r="C275" s="225"/>
      <c r="D275" s="264"/>
      <c r="E275" s="264"/>
      <c r="F275" s="261"/>
      <c r="G275" s="262"/>
      <c r="H275" s="263"/>
      <c r="I275" s="209"/>
      <c r="J275" s="209"/>
    </row>
    <row r="276" spans="1:10" x14ac:dyDescent="0.4">
      <c r="A276" s="224" t="str">
        <f>IF(AND(ISTEXT(C276),'[2]Identif. projet &amp; instructions'!$B$7="non"),'[2]Identif. projet &amp; instructions'!$B$8,"")</f>
        <v/>
      </c>
      <c r="B276" s="224"/>
      <c r="C276" s="225"/>
      <c r="D276" s="264"/>
      <c r="E276" s="264"/>
      <c r="F276" s="261"/>
      <c r="G276" s="262"/>
      <c r="H276" s="263"/>
      <c r="I276" s="209"/>
      <c r="J276" s="209"/>
    </row>
    <row r="277" spans="1:10" x14ac:dyDescent="0.4">
      <c r="A277" s="224" t="str">
        <f>IF(AND(ISTEXT(C277),'[2]Identif. projet &amp; instructions'!$B$7="non"),'[2]Identif. projet &amp; instructions'!$B$8,"")</f>
        <v/>
      </c>
      <c r="B277" s="224"/>
      <c r="C277" s="225"/>
      <c r="D277" s="264"/>
      <c r="E277" s="264"/>
      <c r="F277" s="261"/>
      <c r="G277" s="262"/>
      <c r="H277" s="263"/>
      <c r="I277" s="209"/>
      <c r="J277" s="209"/>
    </row>
    <row r="278" spans="1:10" x14ac:dyDescent="0.4">
      <c r="A278" s="224" t="str">
        <f>IF(AND(ISTEXT(C278),'[2]Identif. projet &amp; instructions'!$B$7="non"),'[2]Identif. projet &amp; instructions'!$B$8,"")</f>
        <v/>
      </c>
      <c r="B278" s="224"/>
      <c r="C278" s="225"/>
      <c r="D278" s="264"/>
      <c r="E278" s="264"/>
      <c r="F278" s="261"/>
      <c r="G278" s="262"/>
      <c r="H278" s="263"/>
      <c r="I278" s="209"/>
      <c r="J278" s="209"/>
    </row>
    <row r="279" spans="1:10" x14ac:dyDescent="0.4">
      <c r="A279" s="224" t="str">
        <f>IF(AND(ISTEXT(C279),'[2]Identif. projet &amp; instructions'!$B$7="non"),'[2]Identif. projet &amp; instructions'!$B$8,"")</f>
        <v/>
      </c>
      <c r="B279" s="224"/>
      <c r="C279" s="225"/>
      <c r="D279" s="264"/>
      <c r="E279" s="264"/>
      <c r="F279" s="261"/>
      <c r="G279" s="262"/>
      <c r="H279" s="263"/>
      <c r="I279" s="209"/>
      <c r="J279" s="209"/>
    </row>
    <row r="280" spans="1:10" x14ac:dyDescent="0.4">
      <c r="A280" s="224" t="str">
        <f>IF(AND(ISTEXT(C280),'[2]Identif. projet &amp; instructions'!$B$7="non"),'[2]Identif. projet &amp; instructions'!$B$8,"")</f>
        <v/>
      </c>
      <c r="B280" s="224"/>
      <c r="C280" s="225"/>
      <c r="D280" s="264"/>
      <c r="E280" s="264"/>
      <c r="F280" s="261"/>
      <c r="G280" s="262"/>
      <c r="H280" s="263"/>
      <c r="I280" s="209"/>
      <c r="J280" s="209"/>
    </row>
    <row r="281" spans="1:10" x14ac:dyDescent="0.4">
      <c r="A281" s="224" t="str">
        <f>IF(AND(ISTEXT(C281),'[2]Identif. projet &amp; instructions'!$B$7="non"),'[2]Identif. projet &amp; instructions'!$B$8,"")</f>
        <v/>
      </c>
      <c r="B281" s="224"/>
      <c r="C281" s="225"/>
      <c r="D281" s="264"/>
      <c r="E281" s="264"/>
      <c r="F281" s="261"/>
      <c r="G281" s="262"/>
      <c r="H281" s="263"/>
      <c r="I281" s="209"/>
      <c r="J281" s="209"/>
    </row>
    <row r="282" spans="1:10" x14ac:dyDescent="0.4">
      <c r="A282" s="224" t="str">
        <f>IF(AND(ISTEXT(C282),'[2]Identif. projet &amp; instructions'!$B$7="non"),'[2]Identif. projet &amp; instructions'!$B$8,"")</f>
        <v/>
      </c>
      <c r="B282" s="224"/>
      <c r="C282" s="225"/>
      <c r="D282" s="264"/>
      <c r="E282" s="264"/>
      <c r="F282" s="261"/>
      <c r="G282" s="262"/>
      <c r="H282" s="263"/>
      <c r="I282" s="209"/>
      <c r="J282" s="209"/>
    </row>
    <row r="283" spans="1:10" x14ac:dyDescent="0.4">
      <c r="A283" s="224" t="str">
        <f>IF(AND(ISTEXT(C283),'[2]Identif. projet &amp; instructions'!$B$7="non"),'[2]Identif. projet &amp; instructions'!$B$8,"")</f>
        <v/>
      </c>
      <c r="B283" s="224"/>
      <c r="C283" s="225"/>
      <c r="D283" s="264"/>
      <c r="E283" s="264"/>
      <c r="F283" s="261"/>
      <c r="G283" s="262"/>
      <c r="H283" s="263"/>
      <c r="I283" s="209"/>
      <c r="J283" s="209"/>
    </row>
    <row r="284" spans="1:10" x14ac:dyDescent="0.4">
      <c r="A284" s="224" t="str">
        <f>IF(AND(ISTEXT(C284),'[2]Identif. projet &amp; instructions'!$B$7="non"),'[2]Identif. projet &amp; instructions'!$B$8,"")</f>
        <v/>
      </c>
      <c r="B284" s="224"/>
      <c r="C284" s="225"/>
      <c r="D284" s="264"/>
      <c r="E284" s="264"/>
      <c r="F284" s="261"/>
      <c r="G284" s="262"/>
      <c r="H284" s="263"/>
      <c r="I284" s="209"/>
      <c r="J284" s="209"/>
    </row>
    <row r="285" spans="1:10" x14ac:dyDescent="0.4">
      <c r="A285" s="224" t="str">
        <f>IF(AND(ISTEXT(C285),'[2]Identif. projet &amp; instructions'!$B$7="non"),'[2]Identif. projet &amp; instructions'!$B$8,"")</f>
        <v/>
      </c>
      <c r="B285" s="224"/>
      <c r="C285" s="225"/>
      <c r="D285" s="264"/>
      <c r="E285" s="264"/>
      <c r="F285" s="261"/>
      <c r="G285" s="262"/>
      <c r="H285" s="263"/>
      <c r="I285" s="209"/>
      <c r="J285" s="209"/>
    </row>
    <row r="286" spans="1:10" x14ac:dyDescent="0.4">
      <c r="A286" s="224" t="str">
        <f>IF(AND(ISTEXT(C286),'[2]Identif. projet &amp; instructions'!$B$7="non"),'[2]Identif. projet &amp; instructions'!$B$8,"")</f>
        <v/>
      </c>
      <c r="B286" s="224"/>
      <c r="C286" s="225"/>
      <c r="D286" s="264"/>
      <c r="E286" s="264"/>
      <c r="F286" s="261"/>
      <c r="G286" s="262"/>
      <c r="H286" s="263"/>
      <c r="I286" s="209"/>
      <c r="J286" s="209"/>
    </row>
    <row r="287" spans="1:10" x14ac:dyDescent="0.4">
      <c r="A287" s="224" t="str">
        <f>IF(AND(ISTEXT(C287),'[2]Identif. projet &amp; instructions'!$B$7="non"),'[2]Identif. projet &amp; instructions'!$B$8,"")</f>
        <v/>
      </c>
      <c r="B287" s="224"/>
      <c r="C287" s="225"/>
      <c r="D287" s="264"/>
      <c r="E287" s="264"/>
      <c r="F287" s="261"/>
      <c r="G287" s="262"/>
      <c r="H287" s="263"/>
      <c r="I287" s="209"/>
      <c r="J287" s="209"/>
    </row>
    <row r="288" spans="1:10" x14ac:dyDescent="0.4">
      <c r="A288" s="224" t="str">
        <f>IF(AND(ISTEXT(C288),'[2]Identif. projet &amp; instructions'!$B$7="non"),'[2]Identif. projet &amp; instructions'!$B$8,"")</f>
        <v/>
      </c>
      <c r="B288" s="224"/>
      <c r="C288" s="225"/>
      <c r="D288" s="264"/>
      <c r="E288" s="264"/>
      <c r="F288" s="261"/>
      <c r="G288" s="262"/>
      <c r="H288" s="263"/>
      <c r="I288" s="209"/>
      <c r="J288" s="209"/>
    </row>
    <row r="289" spans="1:10" x14ac:dyDescent="0.4">
      <c r="A289" s="224" t="str">
        <f>IF(AND(ISTEXT(C289),'[2]Identif. projet &amp; instructions'!$B$7="non"),'[2]Identif. projet &amp; instructions'!$B$8,"")</f>
        <v/>
      </c>
      <c r="B289" s="224"/>
      <c r="C289" s="225"/>
      <c r="D289" s="264"/>
      <c r="E289" s="264"/>
      <c r="F289" s="261"/>
      <c r="G289" s="262"/>
      <c r="H289" s="263"/>
      <c r="I289" s="209"/>
      <c r="J289" s="209"/>
    </row>
    <row r="290" spans="1:10" x14ac:dyDescent="0.4">
      <c r="A290" s="224" t="str">
        <f>IF(AND(ISTEXT(C290),'[2]Identif. projet &amp; instructions'!$B$7="non"),'[2]Identif. projet &amp; instructions'!$B$8,"")</f>
        <v/>
      </c>
      <c r="B290" s="224"/>
      <c r="C290" s="225"/>
      <c r="D290" s="264"/>
      <c r="E290" s="264"/>
      <c r="F290" s="261"/>
      <c r="G290" s="262"/>
      <c r="H290" s="263"/>
      <c r="I290" s="209"/>
      <c r="J290" s="209"/>
    </row>
    <row r="291" spans="1:10" x14ac:dyDescent="0.4">
      <c r="A291" s="224" t="str">
        <f>IF(AND(ISTEXT(C291),'[2]Identif. projet &amp; instructions'!$B$7="non"),'[2]Identif. projet &amp; instructions'!$B$8,"")</f>
        <v/>
      </c>
      <c r="B291" s="224"/>
      <c r="C291" s="225"/>
      <c r="D291" s="264"/>
      <c r="E291" s="264"/>
      <c r="F291" s="261"/>
      <c r="G291" s="262"/>
      <c r="H291" s="263"/>
      <c r="I291" s="209"/>
      <c r="J291" s="209"/>
    </row>
    <row r="292" spans="1:10" x14ac:dyDescent="0.4">
      <c r="A292" s="224" t="str">
        <f>IF(AND(ISTEXT(C292),'[2]Identif. projet &amp; instructions'!$B$7="non"),'[2]Identif. projet &amp; instructions'!$B$8,"")</f>
        <v/>
      </c>
      <c r="B292" s="224"/>
      <c r="C292" s="225"/>
      <c r="D292" s="264"/>
      <c r="E292" s="264"/>
      <c r="F292" s="261"/>
      <c r="G292" s="262"/>
      <c r="H292" s="263"/>
      <c r="I292" s="209"/>
      <c r="J292" s="209"/>
    </row>
    <row r="293" spans="1:10" x14ac:dyDescent="0.4">
      <c r="A293" s="224" t="str">
        <f>IF(AND(ISTEXT(C293),'[2]Identif. projet &amp; instructions'!$B$7="non"),'[2]Identif. projet &amp; instructions'!$B$8,"")</f>
        <v/>
      </c>
      <c r="B293" s="224"/>
      <c r="C293" s="225"/>
      <c r="D293" s="264"/>
      <c r="E293" s="264"/>
      <c r="F293" s="261"/>
      <c r="G293" s="262"/>
      <c r="H293" s="263"/>
      <c r="I293" s="209"/>
      <c r="J293" s="209"/>
    </row>
    <row r="294" spans="1:10" x14ac:dyDescent="0.4">
      <c r="A294" s="224" t="str">
        <f>IF(AND(ISTEXT(C294),'[2]Identif. projet &amp; instructions'!$B$7="non"),'[2]Identif. projet &amp; instructions'!$B$8,"")</f>
        <v/>
      </c>
      <c r="B294" s="224"/>
      <c r="C294" s="225"/>
      <c r="D294" s="264"/>
      <c r="E294" s="264"/>
      <c r="F294" s="261"/>
      <c r="G294" s="262"/>
      <c r="H294" s="263"/>
      <c r="I294" s="209"/>
      <c r="J294" s="209"/>
    </row>
    <row r="295" spans="1:10" x14ac:dyDescent="0.4">
      <c r="A295" s="224" t="str">
        <f>IF(AND(ISTEXT(C295),'[2]Identif. projet &amp; instructions'!$B$7="non"),'[2]Identif. projet &amp; instructions'!$B$8,"")</f>
        <v/>
      </c>
      <c r="B295" s="224"/>
      <c r="C295" s="225"/>
      <c r="D295" s="264"/>
      <c r="E295" s="264"/>
      <c r="F295" s="261"/>
      <c r="G295" s="262"/>
      <c r="H295" s="263"/>
      <c r="I295" s="209"/>
      <c r="J295" s="209"/>
    </row>
    <row r="296" spans="1:10" x14ac:dyDescent="0.4">
      <c r="A296" s="224" t="str">
        <f>IF(AND(ISTEXT(C296),'[2]Identif. projet &amp; instructions'!$B$7="non"),'[2]Identif. projet &amp; instructions'!$B$8,"")</f>
        <v/>
      </c>
      <c r="B296" s="224"/>
      <c r="C296" s="225"/>
      <c r="D296" s="264"/>
      <c r="E296" s="264"/>
      <c r="F296" s="261"/>
      <c r="G296" s="262"/>
      <c r="H296" s="263"/>
      <c r="I296" s="209"/>
      <c r="J296" s="209"/>
    </row>
    <row r="297" spans="1:10" x14ac:dyDescent="0.4">
      <c r="A297" s="224" t="str">
        <f>IF(AND(ISTEXT(C297),'[2]Identif. projet &amp; instructions'!$B$7="non"),'[2]Identif. projet &amp; instructions'!$B$8,"")</f>
        <v/>
      </c>
      <c r="B297" s="224"/>
      <c r="C297" s="225"/>
      <c r="D297" s="264"/>
      <c r="E297" s="264"/>
      <c r="F297" s="261"/>
      <c r="G297" s="262"/>
      <c r="H297" s="263"/>
      <c r="I297" s="209"/>
      <c r="J297" s="209"/>
    </row>
    <row r="298" spans="1:10" x14ac:dyDescent="0.4">
      <c r="A298" s="224" t="str">
        <f>IF(AND(ISTEXT(C298),'[2]Identif. projet &amp; instructions'!$B$7="non"),'[2]Identif. projet &amp; instructions'!$B$8,"")</f>
        <v/>
      </c>
      <c r="B298" s="224"/>
      <c r="C298" s="225"/>
      <c r="D298" s="264"/>
      <c r="E298" s="264"/>
      <c r="F298" s="261"/>
      <c r="G298" s="262"/>
      <c r="H298" s="263"/>
      <c r="I298" s="209"/>
      <c r="J298" s="209"/>
    </row>
    <row r="299" spans="1:10" x14ac:dyDescent="0.4">
      <c r="A299" s="224" t="str">
        <f>IF(AND(ISTEXT(C299),'[2]Identif. projet &amp; instructions'!$B$7="non"),'[2]Identif. projet &amp; instructions'!$B$8,"")</f>
        <v/>
      </c>
      <c r="B299" s="224"/>
      <c r="C299" s="225"/>
      <c r="D299" s="264"/>
      <c r="E299" s="264"/>
      <c r="F299" s="261"/>
      <c r="G299" s="262"/>
      <c r="H299" s="263"/>
      <c r="I299" s="209"/>
      <c r="J299" s="209"/>
    </row>
    <row r="300" spans="1:10" x14ac:dyDescent="0.4">
      <c r="A300" s="224" t="str">
        <f>IF(AND(ISTEXT(C300),'[2]Identif. projet &amp; instructions'!$B$7="non"),'[2]Identif. projet &amp; instructions'!$B$8,"")</f>
        <v/>
      </c>
      <c r="B300" s="224"/>
      <c r="C300" s="225"/>
      <c r="D300" s="264"/>
      <c r="E300" s="264"/>
      <c r="F300" s="261"/>
      <c r="G300" s="262"/>
      <c r="H300" s="263"/>
      <c r="I300" s="209"/>
      <c r="J300" s="209"/>
    </row>
    <row r="301" spans="1:10" x14ac:dyDescent="0.4">
      <c r="A301" s="224" t="str">
        <f>IF(AND(ISTEXT(C301),'[2]Identif. projet &amp; instructions'!$B$7="non"),'[2]Identif. projet &amp; instructions'!$B$8,"")</f>
        <v/>
      </c>
      <c r="B301" s="224"/>
      <c r="C301" s="225"/>
      <c r="D301" s="264"/>
      <c r="E301" s="264"/>
      <c r="F301" s="261"/>
      <c r="G301" s="262"/>
      <c r="H301" s="263"/>
      <c r="I301" s="209"/>
      <c r="J301" s="209"/>
    </row>
    <row r="302" spans="1:10" x14ac:dyDescent="0.4">
      <c r="A302" s="224" t="str">
        <f>IF(AND(ISTEXT(C302),'[2]Identif. projet &amp; instructions'!$B$7="non"),'[2]Identif. projet &amp; instructions'!$B$8,"")</f>
        <v/>
      </c>
      <c r="B302" s="224"/>
      <c r="C302" s="225"/>
      <c r="D302" s="264"/>
      <c r="E302" s="264"/>
      <c r="F302" s="261"/>
      <c r="G302" s="262"/>
      <c r="H302" s="263"/>
      <c r="I302" s="209"/>
      <c r="J302" s="209"/>
    </row>
    <row r="303" spans="1:10" x14ac:dyDescent="0.4">
      <c r="A303" s="224" t="str">
        <f>IF(AND(ISTEXT(C303),'[2]Identif. projet &amp; instructions'!$B$7="non"),'[2]Identif. projet &amp; instructions'!$B$8,"")</f>
        <v/>
      </c>
      <c r="B303" s="224"/>
      <c r="C303" s="225"/>
      <c r="D303" s="264"/>
      <c r="E303" s="264"/>
      <c r="F303" s="261"/>
      <c r="G303" s="262"/>
      <c r="H303" s="263"/>
      <c r="I303" s="209"/>
      <c r="J303" s="209"/>
    </row>
    <row r="304" spans="1:10" x14ac:dyDescent="0.4">
      <c r="A304" s="224" t="str">
        <f>IF(AND(ISTEXT(C304),'[2]Identif. projet &amp; instructions'!$B$7="non"),'[2]Identif. projet &amp; instructions'!$B$8,"")</f>
        <v/>
      </c>
      <c r="B304" s="224"/>
      <c r="C304" s="225"/>
      <c r="D304" s="264"/>
      <c r="E304" s="264"/>
      <c r="F304" s="261"/>
      <c r="G304" s="262"/>
      <c r="H304" s="263"/>
      <c r="I304" s="209"/>
      <c r="J304" s="209"/>
    </row>
    <row r="305" spans="1:10" x14ac:dyDescent="0.4">
      <c r="A305" s="224" t="str">
        <f>IF(AND(ISTEXT(C305),'[2]Identif. projet &amp; instructions'!$B$7="non"),'[2]Identif. projet &amp; instructions'!$B$8,"")</f>
        <v/>
      </c>
      <c r="B305" s="224"/>
      <c r="C305" s="225"/>
      <c r="D305" s="264"/>
      <c r="E305" s="264"/>
      <c r="F305" s="261"/>
      <c r="G305" s="262"/>
      <c r="H305" s="263"/>
      <c r="I305" s="209"/>
      <c r="J305" s="209"/>
    </row>
    <row r="306" spans="1:10" x14ac:dyDescent="0.4">
      <c r="A306" s="224" t="str">
        <f>IF(AND(ISTEXT(C306),'[2]Identif. projet &amp; instructions'!$B$7="non"),'[2]Identif. projet &amp; instructions'!$B$8,"")</f>
        <v/>
      </c>
      <c r="B306" s="224"/>
      <c r="C306" s="225"/>
      <c r="D306" s="264"/>
      <c r="E306" s="264"/>
      <c r="F306" s="261"/>
      <c r="G306" s="262"/>
      <c r="H306" s="263"/>
      <c r="I306" s="209"/>
      <c r="J306" s="209"/>
    </row>
    <row r="307" spans="1:10" x14ac:dyDescent="0.4">
      <c r="A307" s="224" t="str">
        <f>IF(AND(ISTEXT(C307),'[2]Identif. projet &amp; instructions'!$B$7="non"),'[2]Identif. projet &amp; instructions'!$B$8,"")</f>
        <v/>
      </c>
      <c r="B307" s="224"/>
      <c r="C307" s="225"/>
      <c r="D307" s="264"/>
      <c r="E307" s="264"/>
      <c r="F307" s="261"/>
      <c r="G307" s="262"/>
      <c r="H307" s="263"/>
      <c r="I307" s="209"/>
      <c r="J307" s="209"/>
    </row>
    <row r="308" spans="1:10" x14ac:dyDescent="0.4">
      <c r="A308" s="224" t="str">
        <f>IF(AND(ISTEXT(C308),'[2]Identif. projet &amp; instructions'!$B$7="non"),'[2]Identif. projet &amp; instructions'!$B$8,"")</f>
        <v/>
      </c>
      <c r="B308" s="224"/>
      <c r="C308" s="225"/>
      <c r="D308" s="264"/>
      <c r="E308" s="264"/>
      <c r="F308" s="261"/>
      <c r="G308" s="262"/>
      <c r="H308" s="263"/>
      <c r="I308" s="209"/>
      <c r="J308" s="209"/>
    </row>
    <row r="309" spans="1:10" x14ac:dyDescent="0.4">
      <c r="A309" s="224" t="str">
        <f>IF(AND(ISTEXT(C309),'[2]Identif. projet &amp; instructions'!$B$7="non"),'[2]Identif. projet &amp; instructions'!$B$8,"")</f>
        <v/>
      </c>
      <c r="B309" s="224"/>
      <c r="C309" s="225"/>
      <c r="D309" s="264"/>
      <c r="E309" s="264"/>
      <c r="F309" s="261"/>
      <c r="G309" s="262"/>
      <c r="H309" s="263"/>
      <c r="I309" s="209"/>
      <c r="J309" s="209"/>
    </row>
    <row r="310" spans="1:10" x14ac:dyDescent="0.4">
      <c r="A310" s="224" t="str">
        <f>IF(AND(ISTEXT(C310),'[2]Identif. projet &amp; instructions'!$B$7="non"),'[2]Identif. projet &amp; instructions'!$B$8,"")</f>
        <v/>
      </c>
      <c r="B310" s="224"/>
      <c r="C310" s="225"/>
      <c r="D310" s="264"/>
      <c r="E310" s="264"/>
      <c r="F310" s="261"/>
      <c r="G310" s="262"/>
      <c r="H310" s="263"/>
      <c r="I310" s="209"/>
      <c r="J310" s="209"/>
    </row>
    <row r="311" spans="1:10" x14ac:dyDescent="0.4">
      <c r="A311" s="224" t="str">
        <f>IF(AND(ISTEXT(C311),'[2]Identif. projet &amp; instructions'!$B$7="non"),'[2]Identif. projet &amp; instructions'!$B$8,"")</f>
        <v/>
      </c>
      <c r="B311" s="224"/>
      <c r="C311" s="225"/>
      <c r="D311" s="264"/>
      <c r="E311" s="264"/>
      <c r="F311" s="261"/>
      <c r="G311" s="262"/>
      <c r="H311" s="263"/>
      <c r="I311" s="209"/>
      <c r="J311" s="209"/>
    </row>
    <row r="312" spans="1:10" x14ac:dyDescent="0.4">
      <c r="A312" s="224" t="str">
        <f>IF(AND(ISTEXT(C312),'[2]Identif. projet &amp; instructions'!$B$7="non"),'[2]Identif. projet &amp; instructions'!$B$8,"")</f>
        <v/>
      </c>
      <c r="B312" s="224"/>
      <c r="C312" s="225"/>
      <c r="D312" s="264"/>
      <c r="E312" s="264"/>
      <c r="F312" s="261"/>
      <c r="G312" s="262"/>
      <c r="H312" s="263"/>
      <c r="I312" s="209"/>
      <c r="J312" s="209"/>
    </row>
    <row r="313" spans="1:10" x14ac:dyDescent="0.4">
      <c r="A313" s="224" t="str">
        <f>IF(AND(ISTEXT(C313),'[2]Identif. projet &amp; instructions'!$B$7="non"),'[2]Identif. projet &amp; instructions'!$B$8,"")</f>
        <v/>
      </c>
      <c r="B313" s="224"/>
      <c r="C313" s="225"/>
      <c r="D313" s="264"/>
      <c r="E313" s="264"/>
      <c r="F313" s="261"/>
      <c r="G313" s="262"/>
      <c r="H313" s="263"/>
      <c r="I313" s="209"/>
      <c r="J313" s="209"/>
    </row>
    <row r="314" spans="1:10" x14ac:dyDescent="0.4">
      <c r="A314" s="224" t="str">
        <f>IF(AND(ISTEXT(C314),'[2]Identif. projet &amp; instructions'!$B$7="non"),'[2]Identif. projet &amp; instructions'!$B$8,"")</f>
        <v/>
      </c>
      <c r="B314" s="224"/>
      <c r="C314" s="225"/>
      <c r="D314" s="264"/>
      <c r="E314" s="264"/>
      <c r="F314" s="261"/>
      <c r="G314" s="262"/>
      <c r="H314" s="263"/>
      <c r="I314" s="209"/>
      <c r="J314" s="209"/>
    </row>
    <row r="315" spans="1:10" x14ac:dyDescent="0.4">
      <c r="A315" s="224" t="str">
        <f>IF(AND(ISTEXT(C315),'[2]Identif. projet &amp; instructions'!$B$7="non"),'[2]Identif. projet &amp; instructions'!$B$8,"")</f>
        <v/>
      </c>
      <c r="B315" s="224"/>
      <c r="C315" s="225"/>
      <c r="D315" s="264"/>
      <c r="E315" s="264"/>
      <c r="F315" s="261"/>
      <c r="G315" s="262"/>
      <c r="H315" s="263"/>
      <c r="I315" s="209"/>
      <c r="J315" s="209"/>
    </row>
    <row r="316" spans="1:10" x14ac:dyDescent="0.4">
      <c r="A316" s="224" t="str">
        <f>IF(AND(ISTEXT(C316),'[2]Identif. projet &amp; instructions'!$B$7="non"),'[2]Identif. projet &amp; instructions'!$B$8,"")</f>
        <v/>
      </c>
      <c r="B316" s="224"/>
      <c r="C316" s="225"/>
      <c r="D316" s="264"/>
      <c r="E316" s="264"/>
      <c r="F316" s="261"/>
      <c r="G316" s="262"/>
      <c r="H316" s="263"/>
      <c r="I316" s="209"/>
      <c r="J316" s="209"/>
    </row>
    <row r="317" spans="1:10" x14ac:dyDescent="0.4">
      <c r="A317" s="224" t="str">
        <f>IF(AND(ISTEXT(C317),'[2]Identif. projet &amp; instructions'!$B$7="non"),'[2]Identif. projet &amp; instructions'!$B$8,"")</f>
        <v/>
      </c>
      <c r="B317" s="224"/>
      <c r="C317" s="225"/>
      <c r="D317" s="264"/>
      <c r="E317" s="264"/>
      <c r="F317" s="261"/>
      <c r="G317" s="262"/>
      <c r="H317" s="263"/>
      <c r="I317" s="209"/>
      <c r="J317" s="209"/>
    </row>
    <row r="318" spans="1:10" x14ac:dyDescent="0.4">
      <c r="A318" s="224" t="str">
        <f>IF(AND(ISTEXT(C318),'[2]Identif. projet &amp; instructions'!$B$7="non"),'[2]Identif. projet &amp; instructions'!$B$8,"")</f>
        <v/>
      </c>
      <c r="B318" s="224"/>
      <c r="C318" s="225"/>
      <c r="D318" s="264"/>
      <c r="E318" s="264"/>
      <c r="F318" s="261"/>
      <c r="G318" s="262"/>
      <c r="H318" s="263"/>
      <c r="I318" s="209"/>
      <c r="J318" s="209"/>
    </row>
    <row r="319" spans="1:10" x14ac:dyDescent="0.4">
      <c r="A319" s="224" t="str">
        <f>IF(AND(ISTEXT(C319),'[2]Identif. projet &amp; instructions'!$B$7="non"),'[2]Identif. projet &amp; instructions'!$B$8,"")</f>
        <v/>
      </c>
      <c r="B319" s="224"/>
      <c r="C319" s="225"/>
      <c r="D319" s="264"/>
      <c r="E319" s="264"/>
      <c r="F319" s="261"/>
      <c r="G319" s="262"/>
      <c r="H319" s="263"/>
      <c r="I319" s="209"/>
      <c r="J319" s="209"/>
    </row>
    <row r="320" spans="1:10" x14ac:dyDescent="0.4">
      <c r="A320" s="224" t="str">
        <f>IF(AND(ISTEXT(C320),'[2]Identif. projet &amp; instructions'!$B$7="non"),'[2]Identif. projet &amp; instructions'!$B$8,"")</f>
        <v/>
      </c>
      <c r="B320" s="224"/>
      <c r="C320" s="225"/>
      <c r="D320" s="264"/>
      <c r="E320" s="264"/>
      <c r="F320" s="261"/>
      <c r="G320" s="262"/>
      <c r="H320" s="263"/>
      <c r="I320" s="209"/>
      <c r="J320" s="209"/>
    </row>
    <row r="321" spans="1:10" x14ac:dyDescent="0.4">
      <c r="A321" s="224" t="str">
        <f>IF(AND(ISTEXT(C321),'[2]Identif. projet &amp; instructions'!$B$7="non"),'[2]Identif. projet &amp; instructions'!$B$8,"")</f>
        <v/>
      </c>
      <c r="B321" s="224"/>
      <c r="C321" s="225"/>
      <c r="D321" s="264"/>
      <c r="E321" s="264"/>
      <c r="F321" s="261"/>
      <c r="G321" s="262"/>
      <c r="H321" s="263"/>
      <c r="I321" s="209"/>
      <c r="J321" s="209"/>
    </row>
    <row r="322" spans="1:10" x14ac:dyDescent="0.4">
      <c r="A322" s="224" t="str">
        <f>IF(AND(ISTEXT(C322),'[2]Identif. projet &amp; instructions'!$B$7="non"),'[2]Identif. projet &amp; instructions'!$B$8,"")</f>
        <v/>
      </c>
      <c r="B322" s="224"/>
      <c r="C322" s="225"/>
      <c r="D322" s="264"/>
      <c r="E322" s="264"/>
      <c r="F322" s="261"/>
      <c r="G322" s="262"/>
      <c r="H322" s="263"/>
      <c r="I322" s="209"/>
      <c r="J322" s="209"/>
    </row>
    <row r="323" spans="1:10" x14ac:dyDescent="0.4">
      <c r="A323" s="224" t="str">
        <f>IF(AND(ISTEXT(C323),'[2]Identif. projet &amp; instructions'!$B$7="non"),'[2]Identif. projet &amp; instructions'!$B$8,"")</f>
        <v/>
      </c>
      <c r="B323" s="224"/>
      <c r="C323" s="225"/>
      <c r="D323" s="264"/>
      <c r="E323" s="264"/>
      <c r="F323" s="261"/>
      <c r="G323" s="262"/>
      <c r="H323" s="263"/>
      <c r="I323" s="209"/>
      <c r="J323" s="209"/>
    </row>
    <row r="324" spans="1:10" x14ac:dyDescent="0.4">
      <c r="A324" s="224" t="str">
        <f>IF(AND(ISTEXT(C324),'[2]Identif. projet &amp; instructions'!$B$7="non"),'[2]Identif. projet &amp; instructions'!$B$8,"")</f>
        <v/>
      </c>
      <c r="B324" s="224"/>
      <c r="C324" s="225"/>
      <c r="D324" s="264"/>
      <c r="E324" s="264"/>
      <c r="F324" s="261"/>
      <c r="G324" s="262"/>
      <c r="H324" s="263"/>
      <c r="I324" s="209"/>
      <c r="J324" s="209"/>
    </row>
    <row r="325" spans="1:10" x14ac:dyDescent="0.4">
      <c r="A325" s="224" t="str">
        <f>IF(AND(ISTEXT(C325),'[2]Identif. projet &amp; instructions'!$B$7="non"),'[2]Identif. projet &amp; instructions'!$B$8,"")</f>
        <v/>
      </c>
      <c r="B325" s="224"/>
      <c r="C325" s="225"/>
      <c r="D325" s="264"/>
      <c r="E325" s="264"/>
      <c r="F325" s="261"/>
      <c r="G325" s="262"/>
      <c r="H325" s="263"/>
      <c r="I325" s="209"/>
      <c r="J325" s="209"/>
    </row>
    <row r="326" spans="1:10" x14ac:dyDescent="0.4">
      <c r="A326" s="224" t="str">
        <f>IF(AND(ISTEXT(C326),'[2]Identif. projet &amp; instructions'!$B$7="non"),'[2]Identif. projet &amp; instructions'!$B$8,"")</f>
        <v/>
      </c>
      <c r="B326" s="224"/>
      <c r="C326" s="225"/>
      <c r="D326" s="264"/>
      <c r="E326" s="264"/>
      <c r="F326" s="261"/>
      <c r="G326" s="262"/>
      <c r="H326" s="263"/>
      <c r="I326" s="209"/>
      <c r="J326" s="209"/>
    </row>
    <row r="327" spans="1:10" x14ac:dyDescent="0.4">
      <c r="A327" s="224" t="str">
        <f>IF(AND(ISTEXT(C327),'[2]Identif. projet &amp; instructions'!$B$7="non"),'[2]Identif. projet &amp; instructions'!$B$8,"")</f>
        <v/>
      </c>
      <c r="B327" s="224"/>
      <c r="C327" s="225"/>
      <c r="D327" s="264"/>
      <c r="E327" s="264"/>
      <c r="F327" s="261"/>
      <c r="G327" s="262"/>
      <c r="H327" s="263"/>
      <c r="I327" s="209"/>
      <c r="J327" s="209"/>
    </row>
    <row r="328" spans="1:10" x14ac:dyDescent="0.4">
      <c r="A328" s="224" t="str">
        <f>IF(AND(ISTEXT(C328),'[2]Identif. projet &amp; instructions'!$B$7="non"),'[2]Identif. projet &amp; instructions'!$B$8,"")</f>
        <v/>
      </c>
      <c r="B328" s="224"/>
      <c r="C328" s="225"/>
      <c r="D328" s="264"/>
      <c r="E328" s="264"/>
      <c r="F328" s="261"/>
      <c r="G328" s="262"/>
      <c r="H328" s="263"/>
      <c r="I328" s="209"/>
      <c r="J328" s="209"/>
    </row>
    <row r="329" spans="1:10" x14ac:dyDescent="0.4">
      <c r="A329" s="224" t="str">
        <f>IF(AND(ISTEXT(C329),'[2]Identif. projet &amp; instructions'!$B$7="non"),'[2]Identif. projet &amp; instructions'!$B$8,"")</f>
        <v/>
      </c>
      <c r="B329" s="224"/>
      <c r="C329" s="225"/>
      <c r="D329" s="264"/>
      <c r="E329" s="264"/>
      <c r="F329" s="261"/>
      <c r="G329" s="262"/>
      <c r="H329" s="263"/>
      <c r="I329" s="209"/>
      <c r="J329" s="209"/>
    </row>
    <row r="330" spans="1:10" x14ac:dyDescent="0.4">
      <c r="A330" s="224" t="str">
        <f>IF(AND(ISTEXT(C330),'[2]Identif. projet &amp; instructions'!$B$7="non"),'[2]Identif. projet &amp; instructions'!$B$8,"")</f>
        <v/>
      </c>
      <c r="B330" s="224"/>
      <c r="C330" s="225"/>
      <c r="D330" s="264"/>
      <c r="E330" s="264"/>
      <c r="F330" s="261"/>
      <c r="G330" s="262"/>
      <c r="H330" s="263"/>
      <c r="I330" s="209"/>
      <c r="J330" s="209"/>
    </row>
    <row r="331" spans="1:10" x14ac:dyDescent="0.4">
      <c r="A331" s="224" t="str">
        <f>IF(AND(ISTEXT(C331),'[2]Identif. projet &amp; instructions'!$B$7="non"),'[2]Identif. projet &amp; instructions'!$B$8,"")</f>
        <v/>
      </c>
      <c r="B331" s="224"/>
      <c r="C331" s="225"/>
      <c r="D331" s="264"/>
      <c r="E331" s="264"/>
      <c r="F331" s="261"/>
      <c r="G331" s="262"/>
      <c r="H331" s="263"/>
      <c r="I331" s="209"/>
      <c r="J331" s="209"/>
    </row>
    <row r="332" spans="1:10" x14ac:dyDescent="0.4">
      <c r="A332" s="224" t="str">
        <f>IF(AND(ISTEXT(C332),'[2]Identif. projet &amp; instructions'!$B$7="non"),'[2]Identif. projet &amp; instructions'!$B$8,"")</f>
        <v/>
      </c>
      <c r="B332" s="224"/>
      <c r="C332" s="225"/>
      <c r="D332" s="264"/>
      <c r="E332" s="264"/>
      <c r="F332" s="261"/>
      <c r="G332" s="262"/>
      <c r="H332" s="263"/>
      <c r="I332" s="209"/>
      <c r="J332" s="209"/>
    </row>
    <row r="333" spans="1:10" x14ac:dyDescent="0.4">
      <c r="A333" s="224" t="str">
        <f>IF(AND(ISTEXT(C333),'[2]Identif. projet &amp; instructions'!$B$7="non"),'[2]Identif. projet &amp; instructions'!$B$8,"")</f>
        <v/>
      </c>
      <c r="B333" s="224"/>
      <c r="C333" s="225"/>
      <c r="D333" s="264"/>
      <c r="E333" s="264"/>
      <c r="F333" s="261"/>
      <c r="G333" s="262"/>
      <c r="H333" s="263"/>
      <c r="I333" s="209"/>
      <c r="J333" s="209"/>
    </row>
    <row r="334" spans="1:10" x14ac:dyDescent="0.4">
      <c r="A334" s="224" t="str">
        <f>IF(AND(ISTEXT(C334),'[2]Identif. projet &amp; instructions'!$B$7="non"),'[2]Identif. projet &amp; instructions'!$B$8,"")</f>
        <v/>
      </c>
      <c r="B334" s="224"/>
      <c r="C334" s="225"/>
      <c r="D334" s="264"/>
      <c r="E334" s="264"/>
      <c r="F334" s="261"/>
      <c r="G334" s="262"/>
      <c r="H334" s="263"/>
      <c r="I334" s="209"/>
      <c r="J334" s="209"/>
    </row>
    <row r="335" spans="1:10" x14ac:dyDescent="0.4">
      <c r="A335" s="224" t="str">
        <f>IF(AND(ISTEXT(C335),'[2]Identif. projet &amp; instructions'!$B$7="non"),'[2]Identif. projet &amp; instructions'!$B$8,"")</f>
        <v/>
      </c>
      <c r="B335" s="224"/>
      <c r="C335" s="225"/>
      <c r="D335" s="264"/>
      <c r="E335" s="264"/>
      <c r="F335" s="261"/>
      <c r="G335" s="262"/>
      <c r="H335" s="263"/>
      <c r="I335" s="209"/>
      <c r="J335" s="209"/>
    </row>
    <row r="336" spans="1:10" x14ac:dyDescent="0.4">
      <c r="A336" s="224" t="str">
        <f>IF(AND(ISTEXT(C336),'[2]Identif. projet &amp; instructions'!$B$7="non"),'[2]Identif. projet &amp; instructions'!$B$8,"")</f>
        <v/>
      </c>
      <c r="B336" s="224"/>
      <c r="C336" s="225"/>
      <c r="D336" s="264"/>
      <c r="E336" s="264"/>
      <c r="F336" s="261"/>
      <c r="G336" s="262"/>
      <c r="H336" s="263"/>
      <c r="I336" s="209"/>
      <c r="J336" s="209"/>
    </row>
    <row r="337" spans="1:10" x14ac:dyDescent="0.4">
      <c r="A337" s="224" t="str">
        <f>IF(AND(ISTEXT(C337),'[2]Identif. projet &amp; instructions'!$B$7="non"),'[2]Identif. projet &amp; instructions'!$B$8,"")</f>
        <v/>
      </c>
      <c r="B337" s="224"/>
      <c r="C337" s="225"/>
      <c r="D337" s="264"/>
      <c r="E337" s="264"/>
      <c r="F337" s="261"/>
      <c r="G337" s="262"/>
      <c r="H337" s="263"/>
      <c r="I337" s="209"/>
      <c r="J337" s="209"/>
    </row>
    <row r="338" spans="1:10" x14ac:dyDescent="0.4">
      <c r="A338" s="224" t="str">
        <f>IF(AND(ISTEXT(C338),'[2]Identif. projet &amp; instructions'!$B$7="non"),'[2]Identif. projet &amp; instructions'!$B$8,"")</f>
        <v/>
      </c>
      <c r="B338" s="224"/>
      <c r="C338" s="225"/>
      <c r="D338" s="264"/>
      <c r="E338" s="264"/>
      <c r="F338" s="261"/>
      <c r="G338" s="262"/>
      <c r="H338" s="263"/>
      <c r="I338" s="209"/>
      <c r="J338" s="209"/>
    </row>
    <row r="339" spans="1:10" x14ac:dyDescent="0.4">
      <c r="A339" s="224" t="str">
        <f>IF(AND(ISTEXT(C339),'[2]Identif. projet &amp; instructions'!$B$7="non"),'[2]Identif. projet &amp; instructions'!$B$8,"")</f>
        <v/>
      </c>
      <c r="B339" s="224"/>
      <c r="C339" s="225"/>
      <c r="D339" s="264"/>
      <c r="E339" s="264"/>
      <c r="F339" s="261"/>
      <c r="G339" s="262"/>
      <c r="H339" s="263"/>
      <c r="I339" s="209"/>
      <c r="J339" s="209"/>
    </row>
    <row r="340" spans="1:10" x14ac:dyDescent="0.4">
      <c r="A340" s="224" t="str">
        <f>IF(AND(ISTEXT(C340),'[2]Identif. projet &amp; instructions'!$B$7="non"),'[2]Identif. projet &amp; instructions'!$B$8,"")</f>
        <v/>
      </c>
      <c r="B340" s="224"/>
      <c r="C340" s="225"/>
      <c r="D340" s="264"/>
      <c r="E340" s="264"/>
      <c r="F340" s="261"/>
      <c r="G340" s="262"/>
      <c r="H340" s="263"/>
      <c r="I340" s="209"/>
      <c r="J340" s="209"/>
    </row>
    <row r="341" spans="1:10" x14ac:dyDescent="0.4">
      <c r="A341" s="224" t="str">
        <f>IF(AND(ISTEXT(C341),'[2]Identif. projet &amp; instructions'!$B$7="non"),'[2]Identif. projet &amp; instructions'!$B$8,"")</f>
        <v/>
      </c>
      <c r="B341" s="224"/>
      <c r="C341" s="225"/>
      <c r="D341" s="264"/>
      <c r="E341" s="264"/>
      <c r="F341" s="261"/>
      <c r="G341" s="262"/>
      <c r="H341" s="263"/>
      <c r="I341" s="209"/>
      <c r="J341" s="209"/>
    </row>
    <row r="342" spans="1:10" x14ac:dyDescent="0.4">
      <c r="A342" s="224" t="str">
        <f>IF(AND(ISTEXT(C342),'[2]Identif. projet &amp; instructions'!$B$7="non"),'[2]Identif. projet &amp; instructions'!$B$8,"")</f>
        <v/>
      </c>
      <c r="B342" s="224"/>
      <c r="C342" s="225"/>
      <c r="D342" s="264"/>
      <c r="E342" s="264"/>
      <c r="F342" s="261"/>
      <c r="G342" s="262"/>
      <c r="H342" s="263"/>
      <c r="I342" s="209"/>
      <c r="J342" s="209"/>
    </row>
    <row r="343" spans="1:10" x14ac:dyDescent="0.4">
      <c r="A343" s="224" t="str">
        <f>IF(AND(ISTEXT(C343),'[2]Identif. projet &amp; instructions'!$B$7="non"),'[2]Identif. projet &amp; instructions'!$B$8,"")</f>
        <v/>
      </c>
      <c r="B343" s="224"/>
      <c r="C343" s="225"/>
      <c r="D343" s="264"/>
      <c r="E343" s="264"/>
      <c r="F343" s="261"/>
      <c r="G343" s="262"/>
      <c r="H343" s="263"/>
      <c r="I343" s="209"/>
      <c r="J343" s="209"/>
    </row>
    <row r="344" spans="1:10" x14ac:dyDescent="0.4">
      <c r="A344" s="224" t="str">
        <f>IF(AND(ISTEXT(C344),'[2]Identif. projet &amp; instructions'!$B$7="non"),'[2]Identif. projet &amp; instructions'!$B$8,"")</f>
        <v/>
      </c>
      <c r="B344" s="224"/>
      <c r="C344" s="225"/>
      <c r="D344" s="264"/>
      <c r="E344" s="264"/>
      <c r="F344" s="261"/>
      <c r="G344" s="262"/>
      <c r="H344" s="263"/>
      <c r="I344" s="209"/>
      <c r="J344" s="209"/>
    </row>
    <row r="345" spans="1:10" x14ac:dyDescent="0.4">
      <c r="A345" s="224" t="str">
        <f>IF(AND(ISTEXT(C345),'[2]Identif. projet &amp; instructions'!$B$7="non"),'[2]Identif. projet &amp; instructions'!$B$8,"")</f>
        <v/>
      </c>
      <c r="B345" s="224"/>
      <c r="C345" s="225"/>
      <c r="D345" s="264"/>
      <c r="E345" s="264"/>
      <c r="F345" s="261"/>
      <c r="G345" s="262"/>
      <c r="H345" s="263"/>
      <c r="I345" s="209"/>
      <c r="J345" s="209"/>
    </row>
    <row r="346" spans="1:10" x14ac:dyDescent="0.4">
      <c r="A346" s="224" t="str">
        <f>IF(AND(ISTEXT(C346),'[2]Identif. projet &amp; instructions'!$B$7="non"),'[2]Identif. projet &amp; instructions'!$B$8,"")</f>
        <v/>
      </c>
      <c r="B346" s="224"/>
      <c r="C346" s="225"/>
      <c r="D346" s="264"/>
      <c r="E346" s="264"/>
      <c r="F346" s="261"/>
      <c r="G346" s="262"/>
      <c r="H346" s="263"/>
      <c r="I346" s="209"/>
      <c r="J346" s="209"/>
    </row>
    <row r="347" spans="1:10" x14ac:dyDescent="0.4">
      <c r="A347" s="224" t="str">
        <f>IF(AND(ISTEXT(C347),'[2]Identif. projet &amp; instructions'!$B$7="non"),'[2]Identif. projet &amp; instructions'!$B$8,"")</f>
        <v/>
      </c>
      <c r="B347" s="224"/>
      <c r="C347" s="225"/>
      <c r="D347" s="264"/>
      <c r="E347" s="264"/>
      <c r="F347" s="261"/>
      <c r="G347" s="262"/>
      <c r="H347" s="263"/>
      <c r="I347" s="209"/>
      <c r="J347" s="209"/>
    </row>
    <row r="348" spans="1:10" x14ac:dyDescent="0.4">
      <c r="A348" s="224" t="str">
        <f>IF(AND(ISTEXT(C348),'[2]Identif. projet &amp; instructions'!$B$7="non"),'[2]Identif. projet &amp; instructions'!$B$8,"")</f>
        <v/>
      </c>
      <c r="B348" s="224"/>
      <c r="C348" s="225"/>
      <c r="D348" s="264"/>
      <c r="E348" s="264"/>
      <c r="F348" s="261"/>
      <c r="G348" s="262"/>
      <c r="H348" s="263"/>
      <c r="I348" s="209"/>
      <c r="J348" s="209"/>
    </row>
    <row r="349" spans="1:10" x14ac:dyDescent="0.4">
      <c r="A349" s="224" t="str">
        <f>IF(AND(ISTEXT(C349),'[2]Identif. projet &amp; instructions'!$B$7="non"),'[2]Identif. projet &amp; instructions'!$B$8,"")</f>
        <v/>
      </c>
      <c r="B349" s="224"/>
      <c r="C349" s="225"/>
      <c r="D349" s="264"/>
      <c r="E349" s="264"/>
      <c r="F349" s="261"/>
      <c r="G349" s="262"/>
      <c r="H349" s="263"/>
      <c r="I349" s="209"/>
      <c r="J349" s="209"/>
    </row>
    <row r="350" spans="1:10" x14ac:dyDescent="0.4">
      <c r="A350" s="224" t="str">
        <f>IF(AND(ISTEXT(C350),'[2]Identif. projet &amp; instructions'!$B$7="non"),'[2]Identif. projet &amp; instructions'!$B$8,"")</f>
        <v/>
      </c>
      <c r="B350" s="224"/>
      <c r="C350" s="225"/>
      <c r="D350" s="264"/>
      <c r="E350" s="264"/>
      <c r="F350" s="261"/>
      <c r="G350" s="262"/>
      <c r="H350" s="263"/>
      <c r="I350" s="209"/>
      <c r="J350" s="209"/>
    </row>
    <row r="351" spans="1:10" x14ac:dyDescent="0.4">
      <c r="A351" s="224" t="str">
        <f>IF(AND(ISTEXT(C351),'[2]Identif. projet &amp; instructions'!$B$7="non"),'[2]Identif. projet &amp; instructions'!$B$8,"")</f>
        <v/>
      </c>
      <c r="B351" s="224"/>
      <c r="C351" s="225"/>
      <c r="D351" s="264"/>
      <c r="E351" s="264"/>
      <c r="F351" s="261"/>
      <c r="G351" s="262"/>
      <c r="H351" s="263"/>
      <c r="I351" s="209"/>
      <c r="J351" s="209"/>
    </row>
    <row r="352" spans="1:10" x14ac:dyDescent="0.4">
      <c r="A352" s="224" t="str">
        <f>IF(AND(ISTEXT(C352),'[2]Identif. projet &amp; instructions'!$B$7="non"),'[2]Identif. projet &amp; instructions'!$B$8,"")</f>
        <v/>
      </c>
      <c r="B352" s="224"/>
      <c r="C352" s="225"/>
      <c r="D352" s="264"/>
      <c r="E352" s="264"/>
      <c r="F352" s="261"/>
      <c r="G352" s="262"/>
      <c r="H352" s="263"/>
      <c r="I352" s="209"/>
      <c r="J352" s="209"/>
    </row>
    <row r="353" spans="1:10" x14ac:dyDescent="0.4">
      <c r="A353" s="224" t="str">
        <f>IF(AND(ISTEXT(C353),'[2]Identif. projet &amp; instructions'!$B$7="non"),'[2]Identif. projet &amp; instructions'!$B$8,"")</f>
        <v/>
      </c>
      <c r="B353" s="224"/>
      <c r="C353" s="225"/>
      <c r="D353" s="264"/>
      <c r="E353" s="264"/>
      <c r="F353" s="261"/>
      <c r="G353" s="262"/>
      <c r="H353" s="263"/>
      <c r="I353" s="209"/>
      <c r="J353" s="209"/>
    </row>
    <row r="354" spans="1:10" x14ac:dyDescent="0.4">
      <c r="A354" s="224" t="str">
        <f>IF(AND(ISTEXT(C354),'[2]Identif. projet &amp; instructions'!$B$7="non"),'[2]Identif. projet &amp; instructions'!$B$8,"")</f>
        <v/>
      </c>
      <c r="B354" s="224"/>
      <c r="C354" s="225"/>
      <c r="D354" s="264"/>
      <c r="E354" s="264"/>
      <c r="F354" s="261"/>
      <c r="G354" s="262"/>
      <c r="H354" s="263"/>
      <c r="I354" s="209"/>
      <c r="J354" s="209"/>
    </row>
    <row r="355" spans="1:10" x14ac:dyDescent="0.4">
      <c r="A355" s="224" t="str">
        <f>IF(AND(ISTEXT(C355),'[2]Identif. projet &amp; instructions'!$B$7="non"),'[2]Identif. projet &amp; instructions'!$B$8,"")</f>
        <v/>
      </c>
      <c r="B355" s="224"/>
      <c r="C355" s="225"/>
      <c r="D355" s="264"/>
      <c r="E355" s="264"/>
      <c r="F355" s="261"/>
      <c r="G355" s="262"/>
      <c r="H355" s="263"/>
      <c r="I355" s="209"/>
      <c r="J355" s="209"/>
    </row>
    <row r="356" spans="1:10" x14ac:dyDescent="0.4">
      <c r="A356" s="224" t="str">
        <f>IF(AND(ISTEXT(C356),'[2]Identif. projet &amp; instructions'!$B$7="non"),'[2]Identif. projet &amp; instructions'!$B$8,"")</f>
        <v/>
      </c>
      <c r="B356" s="224"/>
      <c r="C356" s="225"/>
      <c r="D356" s="264"/>
      <c r="E356" s="264"/>
      <c r="F356" s="261"/>
      <c r="G356" s="262"/>
      <c r="H356" s="263"/>
      <c r="I356" s="209"/>
      <c r="J356" s="209"/>
    </row>
    <row r="357" spans="1:10" x14ac:dyDescent="0.4">
      <c r="A357" s="224" t="str">
        <f>IF(AND(ISTEXT(C357),'[2]Identif. projet &amp; instructions'!$B$7="non"),'[2]Identif. projet &amp; instructions'!$B$8,"")</f>
        <v/>
      </c>
      <c r="B357" s="224"/>
      <c r="C357" s="225"/>
      <c r="D357" s="264"/>
      <c r="E357" s="264"/>
      <c r="F357" s="261"/>
      <c r="G357" s="262"/>
      <c r="H357" s="263"/>
      <c r="I357" s="209"/>
      <c r="J357" s="209"/>
    </row>
    <row r="358" spans="1:10" x14ac:dyDescent="0.4">
      <c r="A358" s="224" t="str">
        <f>IF(AND(ISTEXT(C358),'[2]Identif. projet &amp; instructions'!$B$7="non"),'[2]Identif. projet &amp; instructions'!$B$8,"")</f>
        <v/>
      </c>
      <c r="B358" s="224"/>
      <c r="C358" s="225"/>
      <c r="D358" s="264"/>
      <c r="E358" s="264"/>
      <c r="F358" s="261"/>
      <c r="G358" s="262"/>
      <c r="H358" s="263"/>
      <c r="I358" s="209"/>
      <c r="J358" s="209"/>
    </row>
    <row r="359" spans="1:10" x14ac:dyDescent="0.4">
      <c r="A359" s="224" t="str">
        <f>IF(AND(ISTEXT(C359),'[2]Identif. projet &amp; instructions'!$B$7="non"),'[2]Identif. projet &amp; instructions'!$B$8,"")</f>
        <v/>
      </c>
      <c r="B359" s="224"/>
      <c r="C359" s="225"/>
      <c r="D359" s="264"/>
      <c r="E359" s="264"/>
      <c r="F359" s="261"/>
      <c r="G359" s="262"/>
      <c r="H359" s="263"/>
      <c r="I359" s="209"/>
      <c r="J359" s="209"/>
    </row>
    <row r="360" spans="1:10" x14ac:dyDescent="0.4">
      <c r="A360" s="224" t="str">
        <f>IF(AND(ISTEXT(C360),'[2]Identif. projet &amp; instructions'!$B$7="non"),'[2]Identif. projet &amp; instructions'!$B$8,"")</f>
        <v/>
      </c>
      <c r="B360" s="224"/>
      <c r="C360" s="225"/>
      <c r="D360" s="264"/>
      <c r="E360" s="264"/>
      <c r="F360" s="261"/>
      <c r="G360" s="262"/>
      <c r="H360" s="263"/>
      <c r="I360" s="209"/>
      <c r="J360" s="209"/>
    </row>
    <row r="361" spans="1:10" x14ac:dyDescent="0.4">
      <c r="A361" s="224" t="str">
        <f>IF(AND(ISTEXT(C361),'[2]Identif. projet &amp; instructions'!$B$7="non"),'[2]Identif. projet &amp; instructions'!$B$8,"")</f>
        <v/>
      </c>
      <c r="B361" s="224"/>
      <c r="C361" s="225"/>
      <c r="D361" s="264"/>
      <c r="E361" s="264"/>
      <c r="F361" s="261"/>
      <c r="G361" s="262"/>
      <c r="H361" s="263"/>
      <c r="I361" s="209"/>
      <c r="J361" s="209"/>
    </row>
    <row r="362" spans="1:10" x14ac:dyDescent="0.4">
      <c r="A362" s="224" t="str">
        <f>IF(AND(ISTEXT(C362),'[2]Identif. projet &amp; instructions'!$B$7="non"),'[2]Identif. projet &amp; instructions'!$B$8,"")</f>
        <v/>
      </c>
      <c r="B362" s="224"/>
      <c r="C362" s="225"/>
      <c r="D362" s="264"/>
      <c r="E362" s="264"/>
      <c r="F362" s="261"/>
      <c r="G362" s="262"/>
      <c r="H362" s="263"/>
      <c r="I362" s="209"/>
      <c r="J362" s="209"/>
    </row>
    <row r="363" spans="1:10" x14ac:dyDescent="0.4">
      <c r="A363" s="224" t="str">
        <f>IF(AND(ISTEXT(C363),'[2]Identif. projet &amp; instructions'!$B$7="non"),'[2]Identif. projet &amp; instructions'!$B$8,"")</f>
        <v/>
      </c>
      <c r="B363" s="224"/>
      <c r="C363" s="225"/>
      <c r="D363" s="264"/>
      <c r="E363" s="264"/>
      <c r="F363" s="261"/>
      <c r="G363" s="262"/>
      <c r="H363" s="263"/>
      <c r="I363" s="209"/>
      <c r="J363" s="209"/>
    </row>
    <row r="364" spans="1:10" x14ac:dyDescent="0.4">
      <c r="A364" s="224" t="str">
        <f>IF(AND(ISTEXT(C364),'[2]Identif. projet &amp; instructions'!$B$7="non"),'[2]Identif. projet &amp; instructions'!$B$8,"")</f>
        <v/>
      </c>
      <c r="B364" s="224"/>
      <c r="C364" s="225"/>
      <c r="D364" s="264"/>
      <c r="E364" s="264"/>
      <c r="F364" s="261"/>
      <c r="G364" s="262"/>
      <c r="H364" s="263"/>
      <c r="I364" s="209"/>
      <c r="J364" s="209"/>
    </row>
    <row r="365" spans="1:10" x14ac:dyDescent="0.4">
      <c r="A365" s="224" t="str">
        <f>IF(AND(ISTEXT(C365),'[2]Identif. projet &amp; instructions'!$B$7="non"),'[2]Identif. projet &amp; instructions'!$B$8,"")</f>
        <v/>
      </c>
      <c r="B365" s="224"/>
      <c r="C365" s="225"/>
      <c r="D365" s="264"/>
      <c r="E365" s="264"/>
      <c r="F365" s="261"/>
      <c r="G365" s="262"/>
      <c r="H365" s="263"/>
      <c r="I365" s="209"/>
      <c r="J365" s="209"/>
    </row>
    <row r="366" spans="1:10" x14ac:dyDescent="0.4">
      <c r="A366" s="224" t="str">
        <f>IF(AND(ISTEXT(C366),'[2]Identif. projet &amp; instructions'!$B$7="non"),'[2]Identif. projet &amp; instructions'!$B$8,"")</f>
        <v/>
      </c>
      <c r="B366" s="224"/>
      <c r="C366" s="225"/>
      <c r="D366" s="264"/>
      <c r="E366" s="264"/>
      <c r="F366" s="261"/>
      <c r="G366" s="262"/>
      <c r="H366" s="263"/>
      <c r="I366" s="209"/>
      <c r="J366" s="209"/>
    </row>
    <row r="367" spans="1:10" x14ac:dyDescent="0.4">
      <c r="A367" s="224" t="str">
        <f>IF(AND(ISTEXT(C367),'[2]Identif. projet &amp; instructions'!$B$7="non"),'[2]Identif. projet &amp; instructions'!$B$8,"")</f>
        <v/>
      </c>
      <c r="B367" s="224"/>
      <c r="C367" s="225"/>
      <c r="D367" s="264"/>
      <c r="E367" s="264"/>
      <c r="F367" s="261"/>
      <c r="G367" s="262"/>
      <c r="H367" s="263"/>
      <c r="I367" s="209"/>
      <c r="J367" s="209"/>
    </row>
    <row r="368" spans="1:10" x14ac:dyDescent="0.4">
      <c r="A368" s="224" t="str">
        <f>IF(AND(ISTEXT(C368),'[2]Identif. projet &amp; instructions'!$B$7="non"),'[2]Identif. projet &amp; instructions'!$B$8,"")</f>
        <v/>
      </c>
      <c r="B368" s="224"/>
      <c r="C368" s="225"/>
      <c r="D368" s="264"/>
      <c r="E368" s="264"/>
      <c r="F368" s="261"/>
      <c r="G368" s="262"/>
      <c r="H368" s="263"/>
      <c r="I368" s="209"/>
      <c r="J368" s="209"/>
    </row>
    <row r="369" spans="1:10" x14ac:dyDescent="0.4">
      <c r="A369" s="224" t="str">
        <f>IF(AND(ISTEXT(C369),'[2]Identif. projet &amp; instructions'!$B$7="non"),'[2]Identif. projet &amp; instructions'!$B$8,"")</f>
        <v/>
      </c>
      <c r="B369" s="224"/>
      <c r="C369" s="225"/>
      <c r="D369" s="264"/>
      <c r="E369" s="264"/>
      <c r="F369" s="261"/>
      <c r="G369" s="262"/>
      <c r="H369" s="263"/>
      <c r="I369" s="209"/>
      <c r="J369" s="209"/>
    </row>
    <row r="370" spans="1:10" x14ac:dyDescent="0.4">
      <c r="A370" s="224" t="str">
        <f>IF(AND(ISTEXT(C370),'[2]Identif. projet &amp; instructions'!$B$7="non"),'[2]Identif. projet &amp; instructions'!$B$8,"")</f>
        <v/>
      </c>
      <c r="B370" s="224"/>
      <c r="C370" s="225"/>
      <c r="D370" s="264"/>
      <c r="E370" s="264"/>
      <c r="F370" s="261"/>
      <c r="G370" s="262"/>
      <c r="H370" s="263"/>
      <c r="I370" s="209"/>
      <c r="J370" s="209"/>
    </row>
    <row r="371" spans="1:10" x14ac:dyDescent="0.4">
      <c r="A371" s="224" t="str">
        <f>IF(AND(ISTEXT(C371),'[2]Identif. projet &amp; instructions'!$B$7="non"),'[2]Identif. projet &amp; instructions'!$B$8,"")</f>
        <v/>
      </c>
      <c r="B371" s="224"/>
      <c r="C371" s="225"/>
      <c r="D371" s="264"/>
      <c r="E371" s="264"/>
      <c r="F371" s="261"/>
      <c r="G371" s="262"/>
      <c r="H371" s="263"/>
      <c r="I371" s="209"/>
      <c r="J371" s="209"/>
    </row>
    <row r="372" spans="1:10" x14ac:dyDescent="0.4">
      <c r="A372" s="224" t="str">
        <f>IF(AND(ISTEXT(C372),'[2]Identif. projet &amp; instructions'!$B$7="non"),'[2]Identif. projet &amp; instructions'!$B$8,"")</f>
        <v/>
      </c>
      <c r="B372" s="224"/>
      <c r="C372" s="225"/>
      <c r="D372" s="264"/>
      <c r="E372" s="264"/>
      <c r="F372" s="261"/>
      <c r="G372" s="262"/>
      <c r="H372" s="263"/>
      <c r="I372" s="209"/>
      <c r="J372" s="209"/>
    </row>
    <row r="373" spans="1:10" x14ac:dyDescent="0.4">
      <c r="A373" s="224" t="str">
        <f>IF(AND(ISTEXT(C373),'[2]Identif. projet &amp; instructions'!$B$7="non"),'[2]Identif. projet &amp; instructions'!$B$8,"")</f>
        <v/>
      </c>
      <c r="B373" s="224"/>
      <c r="C373" s="225"/>
      <c r="D373" s="264"/>
      <c r="E373" s="264"/>
      <c r="F373" s="261"/>
      <c r="G373" s="262"/>
      <c r="H373" s="263"/>
      <c r="I373" s="209"/>
      <c r="J373" s="209"/>
    </row>
    <row r="374" spans="1:10" x14ac:dyDescent="0.4">
      <c r="A374" s="224" t="str">
        <f>IF(AND(ISTEXT(C374),'[2]Identif. projet &amp; instructions'!$B$7="non"),'[2]Identif. projet &amp; instructions'!$B$8,"")</f>
        <v/>
      </c>
      <c r="B374" s="224"/>
      <c r="C374" s="225"/>
      <c r="D374" s="264"/>
      <c r="E374" s="264"/>
      <c r="F374" s="261"/>
      <c r="G374" s="262"/>
      <c r="H374" s="263"/>
      <c r="I374" s="209"/>
      <c r="J374" s="209"/>
    </row>
    <row r="375" spans="1:10" x14ac:dyDescent="0.4">
      <c r="A375" s="224" t="str">
        <f>IF(AND(ISTEXT(C375),'[2]Identif. projet &amp; instructions'!$B$7="non"),'[2]Identif. projet &amp; instructions'!$B$8,"")</f>
        <v/>
      </c>
      <c r="B375" s="224"/>
      <c r="C375" s="225"/>
      <c r="D375" s="264"/>
      <c r="E375" s="264"/>
      <c r="F375" s="261"/>
      <c r="G375" s="262"/>
      <c r="H375" s="263"/>
      <c r="I375" s="209"/>
      <c r="J375" s="209"/>
    </row>
    <row r="376" spans="1:10" x14ac:dyDescent="0.4">
      <c r="A376" s="224" t="str">
        <f>IF(AND(ISTEXT(C376),'[2]Identif. projet &amp; instructions'!$B$7="non"),'[2]Identif. projet &amp; instructions'!$B$8,"")</f>
        <v/>
      </c>
      <c r="B376" s="224"/>
      <c r="C376" s="225"/>
      <c r="D376" s="264"/>
      <c r="E376" s="264"/>
      <c r="F376" s="261"/>
      <c r="G376" s="262"/>
      <c r="H376" s="263"/>
      <c r="I376" s="209"/>
      <c r="J376" s="209"/>
    </row>
    <row r="377" spans="1:10" x14ac:dyDescent="0.4">
      <c r="A377" s="224" t="str">
        <f>IF(AND(ISTEXT(C377),'[2]Identif. projet &amp; instructions'!$B$7="non"),'[2]Identif. projet &amp; instructions'!$B$8,"")</f>
        <v/>
      </c>
      <c r="B377" s="224"/>
      <c r="C377" s="225"/>
      <c r="D377" s="264"/>
      <c r="E377" s="264"/>
      <c r="F377" s="261"/>
      <c r="G377" s="262"/>
      <c r="H377" s="263"/>
      <c r="I377" s="209"/>
      <c r="J377" s="209"/>
    </row>
    <row r="378" spans="1:10" x14ac:dyDescent="0.4">
      <c r="A378" s="224" t="str">
        <f>IF(AND(ISTEXT(C378),'[2]Identif. projet &amp; instructions'!$B$7="non"),'[2]Identif. projet &amp; instructions'!$B$8,"")</f>
        <v/>
      </c>
      <c r="B378" s="224"/>
      <c r="C378" s="225"/>
      <c r="D378" s="264"/>
      <c r="E378" s="264"/>
      <c r="F378" s="261"/>
      <c r="G378" s="262"/>
      <c r="H378" s="263"/>
      <c r="I378" s="209"/>
      <c r="J378" s="209"/>
    </row>
    <row r="379" spans="1:10" x14ac:dyDescent="0.4">
      <c r="A379" s="224" t="str">
        <f>IF(AND(ISTEXT(C379),'[2]Identif. projet &amp; instructions'!$B$7="non"),'[2]Identif. projet &amp; instructions'!$B$8,"")</f>
        <v/>
      </c>
      <c r="B379" s="224"/>
      <c r="C379" s="225"/>
      <c r="D379" s="264"/>
      <c r="E379" s="264"/>
      <c r="F379" s="261"/>
      <c r="G379" s="262"/>
      <c r="H379" s="263"/>
      <c r="I379" s="209"/>
      <c r="J379" s="209"/>
    </row>
    <row r="380" spans="1:10" x14ac:dyDescent="0.4">
      <c r="A380" s="224" t="str">
        <f>IF(AND(ISTEXT(C380),'[2]Identif. projet &amp; instructions'!$B$7="non"),'[2]Identif. projet &amp; instructions'!$B$8,"")</f>
        <v/>
      </c>
      <c r="B380" s="224"/>
      <c r="C380" s="225"/>
      <c r="D380" s="264"/>
      <c r="E380" s="264"/>
      <c r="F380" s="261"/>
      <c r="G380" s="262"/>
      <c r="H380" s="263"/>
      <c r="I380" s="209"/>
      <c r="J380" s="209"/>
    </row>
    <row r="381" spans="1:10" x14ac:dyDescent="0.4">
      <c r="A381" s="224" t="str">
        <f>IF(AND(ISTEXT(C381),'[2]Identif. projet &amp; instructions'!$B$7="non"),'[2]Identif. projet &amp; instructions'!$B$8,"")</f>
        <v/>
      </c>
      <c r="B381" s="224"/>
      <c r="C381" s="225"/>
      <c r="D381" s="264"/>
      <c r="E381" s="264"/>
      <c r="F381" s="261"/>
      <c r="G381" s="262"/>
      <c r="H381" s="263"/>
      <c r="I381" s="209"/>
      <c r="J381" s="209"/>
    </row>
    <row r="382" spans="1:10" x14ac:dyDescent="0.4">
      <c r="A382" s="224" t="str">
        <f>IF(AND(ISTEXT(C382),'[2]Identif. projet &amp; instructions'!$B$7="non"),'[2]Identif. projet &amp; instructions'!$B$8,"")</f>
        <v/>
      </c>
      <c r="B382" s="224"/>
      <c r="C382" s="225"/>
      <c r="D382" s="264"/>
      <c r="E382" s="264"/>
      <c r="F382" s="261"/>
      <c r="G382" s="262"/>
      <c r="H382" s="263"/>
      <c r="I382" s="209"/>
      <c r="J382" s="209"/>
    </row>
    <row r="383" spans="1:10" x14ac:dyDescent="0.4">
      <c r="A383" s="224" t="str">
        <f>IF(AND(ISTEXT(C383),'[2]Identif. projet &amp; instructions'!$B$7="non"),'[2]Identif. projet &amp; instructions'!$B$8,"")</f>
        <v/>
      </c>
      <c r="B383" s="224"/>
      <c r="C383" s="225"/>
      <c r="D383" s="264"/>
      <c r="E383" s="264"/>
      <c r="F383" s="261"/>
      <c r="G383" s="262"/>
      <c r="H383" s="263"/>
      <c r="I383" s="209"/>
      <c r="J383" s="209"/>
    </row>
    <row r="384" spans="1:10" x14ac:dyDescent="0.4">
      <c r="A384" s="224" t="str">
        <f>IF(AND(ISTEXT(C384),'[2]Identif. projet &amp; instructions'!$B$7="non"),'[2]Identif. projet &amp; instructions'!$B$8,"")</f>
        <v/>
      </c>
      <c r="B384" s="224"/>
      <c r="C384" s="225"/>
      <c r="D384" s="264"/>
      <c r="E384" s="264"/>
      <c r="F384" s="261"/>
      <c r="G384" s="262"/>
      <c r="H384" s="263"/>
      <c r="I384" s="209"/>
      <c r="J384" s="209"/>
    </row>
    <row r="385" spans="1:10" x14ac:dyDescent="0.4">
      <c r="A385" s="224" t="str">
        <f>IF(AND(ISTEXT(C385),'[2]Identif. projet &amp; instructions'!$B$7="non"),'[2]Identif. projet &amp; instructions'!$B$8,"")</f>
        <v/>
      </c>
      <c r="B385" s="224"/>
      <c r="C385" s="225"/>
      <c r="D385" s="264"/>
      <c r="E385" s="264"/>
      <c r="F385" s="261"/>
      <c r="G385" s="262"/>
      <c r="H385" s="263"/>
      <c r="I385" s="209"/>
      <c r="J385" s="209"/>
    </row>
    <row r="386" spans="1:10" x14ac:dyDescent="0.4">
      <c r="A386" s="224" t="str">
        <f>IF(AND(ISTEXT(C386),'[2]Identif. projet &amp; instructions'!$B$7="non"),'[2]Identif. projet &amp; instructions'!$B$8,"")</f>
        <v/>
      </c>
      <c r="B386" s="224"/>
      <c r="C386" s="225"/>
      <c r="D386" s="264"/>
      <c r="E386" s="264"/>
      <c r="F386" s="261"/>
      <c r="G386" s="262"/>
      <c r="H386" s="263"/>
      <c r="I386" s="209"/>
      <c r="J386" s="209"/>
    </row>
    <row r="387" spans="1:10" x14ac:dyDescent="0.4">
      <c r="A387" s="224" t="str">
        <f>IF(AND(ISTEXT(C387),'[2]Identif. projet &amp; instructions'!$B$7="non"),'[2]Identif. projet &amp; instructions'!$B$8,"")</f>
        <v/>
      </c>
      <c r="B387" s="224"/>
      <c r="C387" s="225"/>
      <c r="D387" s="264"/>
      <c r="E387" s="264"/>
      <c r="F387" s="261"/>
      <c r="G387" s="262"/>
      <c r="H387" s="263"/>
      <c r="I387" s="209"/>
      <c r="J387" s="209"/>
    </row>
    <row r="388" spans="1:10" x14ac:dyDescent="0.4">
      <c r="A388" s="224" t="str">
        <f>IF(AND(ISTEXT(C388),'[2]Identif. projet &amp; instructions'!$B$7="non"),'[2]Identif. projet &amp; instructions'!$B$8,"")</f>
        <v/>
      </c>
      <c r="B388" s="224"/>
      <c r="C388" s="225"/>
      <c r="D388" s="264"/>
      <c r="E388" s="264"/>
      <c r="F388" s="261"/>
      <c r="G388" s="262"/>
      <c r="H388" s="263"/>
      <c r="I388" s="209"/>
      <c r="J388" s="209"/>
    </row>
    <row r="389" spans="1:10" x14ac:dyDescent="0.4">
      <c r="A389" s="224" t="str">
        <f>IF(AND(ISTEXT(C389),'[2]Identif. projet &amp; instructions'!$B$7="non"),'[2]Identif. projet &amp; instructions'!$B$8,"")</f>
        <v/>
      </c>
      <c r="B389" s="224"/>
      <c r="C389" s="225"/>
      <c r="D389" s="264"/>
      <c r="E389" s="264"/>
      <c r="F389" s="261"/>
      <c r="G389" s="262"/>
      <c r="H389" s="263"/>
      <c r="I389" s="209"/>
      <c r="J389" s="209"/>
    </row>
    <row r="390" spans="1:10" x14ac:dyDescent="0.4">
      <c r="A390" s="224" t="str">
        <f>IF(AND(ISTEXT(C390),'[2]Identif. projet &amp; instructions'!$B$7="non"),'[2]Identif. projet &amp; instructions'!$B$8,"")</f>
        <v/>
      </c>
      <c r="B390" s="224"/>
      <c r="C390" s="225"/>
      <c r="D390" s="264"/>
      <c r="E390" s="264"/>
      <c r="F390" s="261"/>
      <c r="G390" s="262"/>
      <c r="H390" s="263"/>
      <c r="I390" s="209"/>
      <c r="J390" s="209"/>
    </row>
    <row r="391" spans="1:10" x14ac:dyDescent="0.4">
      <c r="A391" s="224" t="str">
        <f>IF(AND(ISTEXT(C391),'[2]Identif. projet &amp; instructions'!$B$7="non"),'[2]Identif. projet &amp; instructions'!$B$8,"")</f>
        <v/>
      </c>
      <c r="B391" s="224"/>
      <c r="C391" s="225"/>
      <c r="D391" s="264"/>
      <c r="E391" s="264"/>
      <c r="F391" s="261"/>
      <c r="G391" s="262"/>
      <c r="H391" s="263"/>
      <c r="I391" s="209"/>
      <c r="J391" s="209"/>
    </row>
    <row r="392" spans="1:10" x14ac:dyDescent="0.4">
      <c r="A392" s="224" t="str">
        <f>IF(AND(ISTEXT(C392),'[2]Identif. projet &amp; instructions'!$B$7="non"),'[2]Identif. projet &amp; instructions'!$B$8,"")</f>
        <v/>
      </c>
      <c r="B392" s="224"/>
      <c r="C392" s="225"/>
      <c r="D392" s="264"/>
      <c r="E392" s="264"/>
      <c r="F392" s="261"/>
      <c r="G392" s="262"/>
      <c r="H392" s="263"/>
      <c r="I392" s="209"/>
      <c r="J392" s="209"/>
    </row>
    <row r="393" spans="1:10" x14ac:dyDescent="0.4">
      <c r="A393" s="224" t="str">
        <f>IF(AND(ISTEXT(C393),'[2]Identif. projet &amp; instructions'!$B$7="non"),'[2]Identif. projet &amp; instructions'!$B$8,"")</f>
        <v/>
      </c>
      <c r="B393" s="224"/>
      <c r="C393" s="225"/>
      <c r="D393" s="264"/>
      <c r="E393" s="264"/>
      <c r="F393" s="261"/>
      <c r="G393" s="262"/>
      <c r="H393" s="263"/>
      <c r="I393" s="209"/>
      <c r="J393" s="209"/>
    </row>
    <row r="394" spans="1:10" x14ac:dyDescent="0.4">
      <c r="A394" s="224" t="str">
        <f>IF(AND(ISTEXT(C394),'[2]Identif. projet &amp; instructions'!$B$7="non"),'[2]Identif. projet &amp; instructions'!$B$8,"")</f>
        <v/>
      </c>
      <c r="B394" s="224"/>
      <c r="C394" s="225"/>
      <c r="D394" s="264"/>
      <c r="E394" s="264"/>
      <c r="F394" s="261"/>
      <c r="G394" s="262"/>
      <c r="H394" s="263"/>
      <c r="I394" s="209"/>
      <c r="J394" s="209"/>
    </row>
    <row r="395" spans="1:10" x14ac:dyDescent="0.4">
      <c r="A395" s="224" t="str">
        <f>IF(AND(ISTEXT(C395),'[2]Identif. projet &amp; instructions'!$B$7="non"),'[2]Identif. projet &amp; instructions'!$B$8,"")</f>
        <v/>
      </c>
      <c r="B395" s="224"/>
      <c r="C395" s="225"/>
      <c r="D395" s="264"/>
      <c r="E395" s="264"/>
      <c r="F395" s="261"/>
      <c r="G395" s="262"/>
      <c r="H395" s="263"/>
      <c r="I395" s="209"/>
      <c r="J395" s="209"/>
    </row>
    <row r="396" spans="1:10" x14ac:dyDescent="0.4">
      <c r="A396" s="224" t="str">
        <f>IF(AND(ISTEXT(C396),'[2]Identif. projet &amp; instructions'!$B$7="non"),'[2]Identif. projet &amp; instructions'!$B$8,"")</f>
        <v/>
      </c>
      <c r="B396" s="224"/>
      <c r="C396" s="225"/>
      <c r="D396" s="264"/>
      <c r="E396" s="264"/>
      <c r="F396" s="261"/>
      <c r="G396" s="262"/>
      <c r="H396" s="263"/>
      <c r="I396" s="209"/>
      <c r="J396" s="209"/>
    </row>
    <row r="397" spans="1:10" x14ac:dyDescent="0.4">
      <c r="A397" s="224" t="str">
        <f>IF(AND(ISTEXT(C397),'[2]Identif. projet &amp; instructions'!$B$7="non"),'[2]Identif. projet &amp; instructions'!$B$8,"")</f>
        <v/>
      </c>
      <c r="B397" s="224"/>
      <c r="C397" s="225"/>
      <c r="D397" s="264"/>
      <c r="E397" s="264"/>
      <c r="F397" s="261"/>
      <c r="G397" s="262"/>
      <c r="H397" s="263"/>
      <c r="I397" s="209"/>
      <c r="J397" s="209"/>
    </row>
    <row r="398" spans="1:10" x14ac:dyDescent="0.4">
      <c r="A398" s="224" t="str">
        <f>IF(AND(ISTEXT(C398),'[2]Identif. projet &amp; instructions'!$B$7="non"),'[2]Identif. projet &amp; instructions'!$B$8,"")</f>
        <v/>
      </c>
      <c r="B398" s="224"/>
      <c r="C398" s="225"/>
      <c r="D398" s="264"/>
      <c r="E398" s="264"/>
      <c r="F398" s="261"/>
      <c r="G398" s="262"/>
      <c r="H398" s="263"/>
      <c r="I398" s="209"/>
      <c r="J398" s="209"/>
    </row>
    <row r="399" spans="1:10" x14ac:dyDescent="0.4">
      <c r="A399" s="224" t="str">
        <f>IF(AND(ISTEXT(C399),'[2]Identif. projet &amp; instructions'!$B$7="non"),'[2]Identif. projet &amp; instructions'!$B$8,"")</f>
        <v/>
      </c>
      <c r="B399" s="224"/>
      <c r="C399" s="225"/>
      <c r="D399" s="264"/>
      <c r="E399" s="264"/>
      <c r="F399" s="261"/>
      <c r="G399" s="262"/>
      <c r="H399" s="263"/>
      <c r="I399" s="209"/>
      <c r="J399" s="209"/>
    </row>
    <row r="400" spans="1:10" x14ac:dyDescent="0.4">
      <c r="A400" s="224" t="str">
        <f>IF(AND(ISTEXT(C400),'[2]Identif. projet &amp; instructions'!$B$7="non"),'[2]Identif. projet &amp; instructions'!$B$8,"")</f>
        <v/>
      </c>
      <c r="B400" s="292"/>
      <c r="C400" s="233"/>
      <c r="D400" s="266"/>
      <c r="E400" s="266"/>
      <c r="F400" s="261"/>
      <c r="G400" s="265"/>
      <c r="H400" s="267"/>
      <c r="I400" s="209"/>
      <c r="J400" s="209"/>
    </row>
    <row r="401" spans="7:10" x14ac:dyDescent="0.4">
      <c r="G401" s="268" t="s">
        <v>91</v>
      </c>
      <c r="H401" s="240">
        <f>SUM(H2:H400)</f>
        <v>0</v>
      </c>
      <c r="I401" s="241">
        <f>SUM(I2:I400)</f>
        <v>0</v>
      </c>
      <c r="J401" s="241"/>
    </row>
  </sheetData>
  <conditionalFormatting sqref="I2:J400">
    <cfRule type="expression" dxfId="4" priority="1">
      <formula>OR($I2&lt;$H2,$I2&gt;$H2)</formula>
    </cfRule>
  </conditionalFormatting>
  <dataValidations count="2">
    <dataValidation operator="greaterThanOrEqual" allowBlank="1" showInputMessage="1" showErrorMessage="1" sqref="E2:E1048576" xr:uid="{69140B15-2995-4ECE-B505-58EED961CD5F}"/>
    <dataValidation type="date" operator="greaterThanOrEqual" allowBlank="1" showInputMessage="1" showErrorMessage="1" sqref="D2:D400" xr:uid="{2F91249A-E128-4BA9-9924-3CD79C7A0291}">
      <formula1>43466</formula1>
    </dataValidation>
  </dataValidations>
  <pageMargins left="0.70866141732283472" right="0.70866141732283472" top="0.43307086614173229" bottom="0.39370078740157483" header="0.31496062992125984" footer="0.31496062992125984"/>
  <pageSetup paperSize="9" scale="52"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13D62D5-E56E-4BD6-AB6E-16CCA329A968}">
          <x14:formula1>
            <xm:f>Table!$D$18:$D$22</xm:f>
          </x14:formula1>
          <xm:sqref>B2:B400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9C18FE3144B6F40A47BB0DF655A63C3" ma:contentTypeVersion="14" ma:contentTypeDescription="Crée un document." ma:contentTypeScope="" ma:versionID="8f10c5349a9c7f404c1b8a8b5c4dd42d">
  <xsd:schema xmlns:xsd="http://www.w3.org/2001/XMLSchema" xmlns:xs="http://www.w3.org/2001/XMLSchema" xmlns:p="http://schemas.microsoft.com/office/2006/metadata/properties" xmlns:ns2="17a7d492-9908-4131-8faf-8abb11eb5ccc" xmlns:ns3="11a7bf6d-f23b-4f35-b2da-f50366bccb2f" targetNamespace="http://schemas.microsoft.com/office/2006/metadata/properties" ma:root="true" ma:fieldsID="84794b21fc84519c775b8520cb92e94c" ns2:_="" ns3:_="">
    <xsd:import namespace="17a7d492-9908-4131-8faf-8abb11eb5ccc"/>
    <xsd:import namespace="11a7bf6d-f23b-4f35-b2da-f50366bccb2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a7d492-9908-4131-8faf-8abb11eb5c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a7bf6d-f23b-4f35-b2da-f50366bccb2f" elementFormDefault="qualified">
    <xsd:import namespace="http://schemas.microsoft.com/office/2006/documentManagement/types"/>
    <xsd:import namespace="http://schemas.microsoft.com/office/infopath/2007/PartnerControls"/>
    <xsd:element name="SharedWithUsers" ma:index="1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E4032E-6A44-4F63-9A7E-88A6BE6962B7}">
  <ds:schemaRefs>
    <ds:schemaRef ds:uri="http://purl.org/dc/terms/"/>
    <ds:schemaRef ds:uri="http://purl.org/dc/elements/1.1/"/>
    <ds:schemaRef ds:uri="17a7d492-9908-4131-8faf-8abb11eb5ccc"/>
    <ds:schemaRef ds:uri="11a7bf6d-f23b-4f35-b2da-f50366bccb2f"/>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F3BF9CF8-7E13-4B71-82B0-5582EDDFAD8C}">
  <ds:schemaRefs>
    <ds:schemaRef ds:uri="http://schemas.microsoft.com/sharepoint/v3/contenttype/forms"/>
  </ds:schemaRefs>
</ds:datastoreItem>
</file>

<file path=customXml/itemProps3.xml><?xml version="1.0" encoding="utf-8"?>
<ds:datastoreItem xmlns:ds="http://schemas.openxmlformats.org/officeDocument/2006/customXml" ds:itemID="{28CB4BFD-E120-4583-9453-4ED3CB9E45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a7d492-9908-4131-8faf-8abb11eb5ccc"/>
    <ds:schemaRef ds:uri="11a7bf6d-f23b-4f35-b2da-f50366bccb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8</vt:i4>
      </vt:variant>
    </vt:vector>
  </HeadingPairs>
  <TitlesOfParts>
    <vt:vector size="19" baseType="lpstr">
      <vt:lpstr>Notice explicative </vt:lpstr>
      <vt:lpstr>1. Budget détaillé </vt:lpstr>
      <vt:lpstr>2.Plan de financement</vt:lpstr>
      <vt:lpstr>Table de données pour graphs</vt:lpstr>
      <vt:lpstr>Suivi financier</vt:lpstr>
      <vt:lpstr>Table</vt:lpstr>
      <vt:lpstr>Identif. projet &amp; instructions</vt:lpstr>
      <vt:lpstr>Frais de personnel</vt:lpstr>
      <vt:lpstr>Saisie investissements</vt:lpstr>
      <vt:lpstr>Saisie Dépenses fonctionnement</vt:lpstr>
      <vt:lpstr>Cpt Emplois Ressources CCCA-BTP</vt:lpstr>
      <vt:lpstr>Table!Action_concernée</vt:lpstr>
      <vt:lpstr>'1. Budget détaillé '!Zone_d_impression</vt:lpstr>
      <vt:lpstr>'2.Plan de financement'!Zone_d_impression</vt:lpstr>
      <vt:lpstr>'Cpt Emplois Ressources CCCA-BTP'!Zone_d_impression</vt:lpstr>
      <vt:lpstr>'Identif. projet &amp; instructions'!Zone_d_impression</vt:lpstr>
      <vt:lpstr>'Notice explicative '!Zone_d_impression</vt:lpstr>
      <vt:lpstr>'Saisie Dépenses fonctionnement'!Zone_d_impression</vt:lpstr>
      <vt:lpstr>'Saisie investissements'!Zone_d_impression</vt:lpstr>
    </vt:vector>
  </TitlesOfParts>
  <Manager/>
  <Company>IEFCTF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GILLAND Melanie</dc:creator>
  <cp:keywords/>
  <dc:description/>
  <cp:lastModifiedBy>LEGUERNEY Alexis</cp:lastModifiedBy>
  <cp:revision/>
  <dcterms:created xsi:type="dcterms:W3CDTF">2022-05-02T05:43:49Z</dcterms:created>
  <dcterms:modified xsi:type="dcterms:W3CDTF">2026-02-04T14:09:30Z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0x01010059C18FE3144B6F40A47BB0DF655A63C3</vt:lpwstr>
  </property>
  <property fmtid="{D5CDD505-2E9C-101B-9397-08002B2CF9AE}" pid="3" name="MediaServiceImageTags">
    <vt:lpwstr/>
  </property>
</Properties>
</file>