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ccabtp-my.sharepoint.com/personal/alexis_leguerney_ccca-btp_fr/Documents/TAF/2026/CDC 2026/AAP/TRAMES Budget/"/>
    </mc:Choice>
  </mc:AlternateContent>
  <xr:revisionPtr revIDLastSave="692" documentId="13_ncr:1_{F1BA65E8-6FB8-4E91-98F8-E271C7E653ED}" xr6:coauthVersionLast="47" xr6:coauthVersionMax="47" xr10:uidLastSave="{A0E3790B-1BEF-45AC-B49D-9C2E9F86D4BB}"/>
  <bookViews>
    <workbookView xWindow="-120" yWindow="-120" windowWidth="51840" windowHeight="21120" xr2:uid="{E6C193DA-7B04-4A3D-8CAE-EC8D0C10C1A2}"/>
  </bookViews>
  <sheets>
    <sheet name="Notice explicative " sheetId="25" r:id="rId1"/>
    <sheet name="1. Budget détaillé" sheetId="46" r:id="rId2"/>
    <sheet name="2.Plan de financement" sheetId="49" r:id="rId3"/>
    <sheet name="Table de données pour graph" sheetId="48" state="hidden" r:id="rId4"/>
    <sheet name="Table" sheetId="42" state="hidden" r:id="rId5"/>
    <sheet name="Identif. projet &amp; instructions" sheetId="36" state="hidden" r:id="rId6"/>
    <sheet name="Saisie sous-traitance" sheetId="51" state="hidden" r:id="rId7"/>
    <sheet name="Saisie des investissements" sheetId="52" state="hidden" r:id="rId8"/>
    <sheet name="Suivi financier" sheetId="50" state="hidden" r:id="rId9"/>
  </sheets>
  <definedNames>
    <definedName name="_xlnm._FilterDatabase" localSheetId="6" hidden="1">'Saisie sous-traitance'!$A$1:$H$399</definedName>
    <definedName name="_xlnm._FilterDatabase" localSheetId="4" hidden="1">Table!$E$1:$G$88</definedName>
    <definedName name="Action_concernée" localSheetId="4">Table!#REF!</definedName>
    <definedName name="Action_concernée">#REF!</definedName>
    <definedName name="_xlnm.Print_Area" localSheetId="1">'1. Budget détaillé'!$B$1:$G$144</definedName>
    <definedName name="_xlnm.Print_Area" localSheetId="2">'2.Plan de financement'!$A$1:$R$20</definedName>
    <definedName name="_xlnm.Print_Area" localSheetId="5">'Identif. projet &amp; instructions'!$A$1:$G$28</definedName>
    <definedName name="_xlnm.Print_Area" localSheetId="0">'Notice explicative '!$A$1:$D$38</definedName>
    <definedName name="_xlnm.Print_Area" localSheetId="7">'Saisie des investissements'!$C$1:$L$36</definedName>
    <definedName name="_xlnm.Print_Area" localSheetId="6">'Saisie sous-traitance'!$C$1:$H$34</definedName>
    <definedName name="_xlnm.Print_Area" localSheetId="8">'Suivi financier'!#REF!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49" l="1"/>
  <c r="B21" i="50"/>
  <c r="L20" i="50"/>
  <c r="B20" i="50"/>
  <c r="L19" i="50"/>
  <c r="B19" i="50"/>
  <c r="L18" i="50"/>
  <c r="B18" i="50"/>
  <c r="H8" i="50"/>
  <c r="I8" i="50"/>
  <c r="J8" i="50"/>
  <c r="G8" i="50"/>
  <c r="H7" i="50"/>
  <c r="I7" i="50"/>
  <c r="J7" i="50"/>
  <c r="G7" i="50"/>
  <c r="F8" i="50"/>
  <c r="H6" i="50"/>
  <c r="I6" i="50"/>
  <c r="I9" i="50" s="1"/>
  <c r="J6" i="50"/>
  <c r="J9" i="50" s="1"/>
  <c r="G6" i="50"/>
  <c r="K401" i="52"/>
  <c r="I401" i="52"/>
  <c r="B5" i="36"/>
  <c r="A1" i="50" s="1"/>
  <c r="A14" i="36"/>
  <c r="A13" i="36"/>
  <c r="A12" i="36"/>
  <c r="A11" i="36"/>
  <c r="A10" i="36"/>
  <c r="A9" i="36"/>
  <c r="A8" i="36"/>
  <c r="E11" i="46"/>
  <c r="C11" i="46"/>
  <c r="H9" i="50" l="1"/>
  <c r="G9" i="50"/>
  <c r="C38" i="50" l="1"/>
  <c r="B42" i="50" l="1"/>
  <c r="J4" i="50"/>
  <c r="I4" i="50"/>
  <c r="H4" i="50"/>
  <c r="G4" i="50"/>
  <c r="B17" i="49" l="1"/>
  <c r="K6" i="50" l="1"/>
  <c r="K7" i="50"/>
  <c r="F7" i="50"/>
  <c r="F6" i="50"/>
  <c r="J401" i="52" l="1"/>
  <c r="H401" i="52"/>
  <c r="H399" i="51"/>
  <c r="G399" i="51"/>
  <c r="B8" i="50"/>
  <c r="D7" i="50"/>
  <c r="D8" i="50"/>
  <c r="D6" i="50"/>
  <c r="A7" i="50"/>
  <c r="A6" i="50"/>
  <c r="A8" i="50"/>
  <c r="E8" i="50" l="1"/>
  <c r="C10" i="46"/>
  <c r="G18" i="49"/>
  <c r="D5" i="36" s="1"/>
  <c r="D9" i="50" l="1"/>
  <c r="K15" i="49"/>
  <c r="N18" i="49" l="1"/>
  <c r="N20" i="49" s="1"/>
  <c r="G84" i="46"/>
  <c r="I14" i="46" l="1"/>
  <c r="D12" i="49"/>
  <c r="I89" i="46"/>
  <c r="J89" i="46" s="1"/>
  <c r="I90" i="46"/>
  <c r="J90" i="46" s="1"/>
  <c r="I91" i="46"/>
  <c r="J91" i="46" s="1"/>
  <c r="I92" i="46"/>
  <c r="J92" i="46" s="1"/>
  <c r="I93" i="46"/>
  <c r="J93" i="46" s="1"/>
  <c r="I94" i="46"/>
  <c r="J94" i="46" s="1"/>
  <c r="I95" i="46"/>
  <c r="J95" i="46" s="1"/>
  <c r="I96" i="46"/>
  <c r="J96" i="46" s="1"/>
  <c r="I97" i="46"/>
  <c r="J97" i="46" s="1"/>
  <c r="I98" i="46"/>
  <c r="J98" i="46" s="1"/>
  <c r="I99" i="46"/>
  <c r="J99" i="46" s="1"/>
  <c r="I100" i="46"/>
  <c r="J100" i="46" s="1"/>
  <c r="I101" i="46"/>
  <c r="J101" i="46" s="1"/>
  <c r="I102" i="46"/>
  <c r="J102" i="46" s="1"/>
  <c r="I103" i="46"/>
  <c r="J103" i="46" s="1"/>
  <c r="I104" i="46"/>
  <c r="J104" i="46" s="1"/>
  <c r="I105" i="46"/>
  <c r="J105" i="46" s="1"/>
  <c r="I106" i="46"/>
  <c r="J106" i="46"/>
  <c r="I107" i="46"/>
  <c r="J107" i="46" s="1"/>
  <c r="I108" i="46"/>
  <c r="J108" i="46" s="1"/>
  <c r="I109" i="46"/>
  <c r="J109" i="46" s="1"/>
  <c r="I110" i="46"/>
  <c r="J110" i="46"/>
  <c r="I111" i="46"/>
  <c r="J111" i="46" s="1"/>
  <c r="I112" i="46"/>
  <c r="J112" i="46" s="1"/>
  <c r="I113" i="46"/>
  <c r="J113" i="46" s="1"/>
  <c r="I114" i="46"/>
  <c r="J114" i="46"/>
  <c r="I115" i="46"/>
  <c r="J115" i="46" s="1"/>
  <c r="I116" i="46"/>
  <c r="J116" i="46" s="1"/>
  <c r="I117" i="46"/>
  <c r="J117" i="46"/>
  <c r="I118" i="46"/>
  <c r="J118" i="46" s="1"/>
  <c r="I119" i="46"/>
  <c r="J119" i="46" s="1"/>
  <c r="I120" i="46"/>
  <c r="J120" i="46"/>
  <c r="I121" i="46"/>
  <c r="J121" i="46" s="1"/>
  <c r="I122" i="46"/>
  <c r="J122" i="46" s="1"/>
  <c r="I123" i="46"/>
  <c r="J123" i="46" s="1"/>
  <c r="I124" i="46"/>
  <c r="J124" i="46" s="1"/>
  <c r="I125" i="46"/>
  <c r="J125" i="46" s="1"/>
  <c r="I126" i="46"/>
  <c r="J126" i="46" s="1"/>
  <c r="I127" i="46"/>
  <c r="J127" i="46" s="1"/>
  <c r="I128" i="46"/>
  <c r="J128" i="46" s="1"/>
  <c r="I129" i="46"/>
  <c r="J129" i="46" s="1"/>
  <c r="I130" i="46"/>
  <c r="J130" i="46"/>
  <c r="I131" i="46"/>
  <c r="J131" i="46" s="1"/>
  <c r="I132" i="46"/>
  <c r="J132" i="46" s="1"/>
  <c r="I133" i="46"/>
  <c r="J133" i="46" s="1"/>
  <c r="I134" i="46"/>
  <c r="J134" i="46" s="1"/>
  <c r="I135" i="46"/>
  <c r="J135" i="46" s="1"/>
  <c r="I88" i="46"/>
  <c r="J88" i="46" s="1"/>
  <c r="I15" i="46"/>
  <c r="J15" i="46" s="1"/>
  <c r="I16" i="46"/>
  <c r="J16" i="46" s="1"/>
  <c r="I17" i="46"/>
  <c r="J17" i="46" s="1"/>
  <c r="I18" i="46"/>
  <c r="J18" i="46" s="1"/>
  <c r="I19" i="46"/>
  <c r="J19" i="46" s="1"/>
  <c r="I20" i="46"/>
  <c r="J20" i="46" s="1"/>
  <c r="I21" i="46"/>
  <c r="J21" i="46" s="1"/>
  <c r="I22" i="46"/>
  <c r="J22" i="46" s="1"/>
  <c r="I23" i="46"/>
  <c r="J23" i="46"/>
  <c r="I24" i="46"/>
  <c r="J24" i="46" s="1"/>
  <c r="I25" i="46"/>
  <c r="J25" i="46" s="1"/>
  <c r="I26" i="46"/>
  <c r="J26" i="46" s="1"/>
  <c r="I27" i="46"/>
  <c r="J27" i="46" s="1"/>
  <c r="I28" i="46"/>
  <c r="J28" i="46" s="1"/>
  <c r="I29" i="46"/>
  <c r="J29" i="46" s="1"/>
  <c r="I30" i="46"/>
  <c r="J30" i="46" s="1"/>
  <c r="I31" i="46"/>
  <c r="J31" i="46" s="1"/>
  <c r="I32" i="46"/>
  <c r="J32" i="46" s="1"/>
  <c r="I33" i="46"/>
  <c r="J33" i="46" s="1"/>
  <c r="I34" i="46"/>
  <c r="J34" i="46" s="1"/>
  <c r="I35" i="46"/>
  <c r="J35" i="46"/>
  <c r="I36" i="46"/>
  <c r="J36" i="46" s="1"/>
  <c r="I37" i="46"/>
  <c r="J37" i="46" s="1"/>
  <c r="I38" i="46"/>
  <c r="J38" i="46" s="1"/>
  <c r="I39" i="46"/>
  <c r="J39" i="46" s="1"/>
  <c r="I40" i="46"/>
  <c r="J40" i="46" s="1"/>
  <c r="I41" i="46"/>
  <c r="J41" i="46" s="1"/>
  <c r="I42" i="46"/>
  <c r="J42" i="46" s="1"/>
  <c r="I43" i="46"/>
  <c r="J43" i="46" s="1"/>
  <c r="I44" i="46"/>
  <c r="J44" i="46" s="1"/>
  <c r="I45" i="46"/>
  <c r="J45" i="46"/>
  <c r="I46" i="46"/>
  <c r="J46" i="46" s="1"/>
  <c r="I47" i="46"/>
  <c r="J47" i="46" s="1"/>
  <c r="I48" i="46"/>
  <c r="I49" i="46"/>
  <c r="J49" i="46" s="1"/>
  <c r="I50" i="46"/>
  <c r="J50" i="46" s="1"/>
  <c r="I51" i="46"/>
  <c r="J51" i="46" s="1"/>
  <c r="I52" i="46"/>
  <c r="J52" i="46" s="1"/>
  <c r="I53" i="46"/>
  <c r="J53" i="46" s="1"/>
  <c r="I54" i="46"/>
  <c r="J54" i="46" s="1"/>
  <c r="I55" i="46"/>
  <c r="J55" i="46" s="1"/>
  <c r="I56" i="46"/>
  <c r="J56" i="46" s="1"/>
  <c r="I57" i="46"/>
  <c r="J57" i="46" s="1"/>
  <c r="I58" i="46"/>
  <c r="J58" i="46" s="1"/>
  <c r="I59" i="46"/>
  <c r="J59" i="46" s="1"/>
  <c r="I60" i="46"/>
  <c r="J60" i="46" s="1"/>
  <c r="I61" i="46"/>
  <c r="J61" i="46" s="1"/>
  <c r="I62" i="46"/>
  <c r="J62" i="46" s="1"/>
  <c r="I63" i="46"/>
  <c r="J63" i="46" s="1"/>
  <c r="I64" i="46"/>
  <c r="J64" i="46" s="1"/>
  <c r="I65" i="46"/>
  <c r="J65" i="46" s="1"/>
  <c r="I66" i="46"/>
  <c r="J66" i="46" s="1"/>
  <c r="I67" i="46"/>
  <c r="J67" i="46"/>
  <c r="I68" i="46"/>
  <c r="J68" i="46" s="1"/>
  <c r="I69" i="46"/>
  <c r="J69" i="46" s="1"/>
  <c r="I70" i="46"/>
  <c r="J70" i="46" s="1"/>
  <c r="I71" i="46"/>
  <c r="J71" i="46" s="1"/>
  <c r="I72" i="46"/>
  <c r="J72" i="46" s="1"/>
  <c r="I73" i="46"/>
  <c r="J73" i="46" s="1"/>
  <c r="I74" i="46"/>
  <c r="J74" i="46" s="1"/>
  <c r="I75" i="46"/>
  <c r="J75" i="46" s="1"/>
  <c r="I76" i="46"/>
  <c r="J76" i="46" s="1"/>
  <c r="I77" i="46"/>
  <c r="J77" i="46" s="1"/>
  <c r="I78" i="46"/>
  <c r="J78" i="46" s="1"/>
  <c r="I79" i="46"/>
  <c r="J79" i="46" s="1"/>
  <c r="I80" i="46"/>
  <c r="J80" i="46" s="1"/>
  <c r="I81" i="46"/>
  <c r="J81" i="46" s="1"/>
  <c r="I82" i="46"/>
  <c r="J82" i="46" s="1"/>
  <c r="I83" i="46"/>
  <c r="J83" i="46" s="1"/>
  <c r="B5" i="49"/>
  <c r="B7" i="49"/>
  <c r="D11" i="48"/>
  <c r="G136" i="46"/>
  <c r="A17" i="48"/>
  <c r="A16" i="48"/>
  <c r="O18" i="49"/>
  <c r="O20" i="49" s="1"/>
  <c r="P18" i="49"/>
  <c r="P20" i="49" s="1"/>
  <c r="Q18" i="49"/>
  <c r="Q20" i="49" s="1"/>
  <c r="K17" i="49"/>
  <c r="I17" i="49" s="1"/>
  <c r="R17" i="49" s="1"/>
  <c r="M18" i="49"/>
  <c r="M20" i="49" s="1"/>
  <c r="L18" i="49"/>
  <c r="L20" i="49" l="1"/>
  <c r="K18" i="49"/>
  <c r="J14" i="46"/>
  <c r="I84" i="46"/>
  <c r="J48" i="46"/>
  <c r="I136" i="46"/>
  <c r="J136" i="46"/>
  <c r="B18" i="48"/>
  <c r="K16" i="49"/>
  <c r="J84" i="46" l="1"/>
  <c r="G140" i="46" s="1"/>
  <c r="G141" i="46"/>
  <c r="B19" i="48"/>
  <c r="B20" i="48"/>
  <c r="B22" i="48"/>
  <c r="B23" i="48"/>
  <c r="B21" i="48"/>
  <c r="D12" i="48"/>
  <c r="D10" i="48"/>
  <c r="A12" i="48"/>
  <c r="A11" i="48"/>
  <c r="A10" i="48"/>
  <c r="B16" i="49"/>
  <c r="B7" i="50" l="1"/>
  <c r="I16" i="49"/>
  <c r="R16" i="49" s="1"/>
  <c r="B12" i="48"/>
  <c r="G143" i="46"/>
  <c r="B11" i="48"/>
  <c r="B15" i="49"/>
  <c r="B6" i="50" s="1"/>
  <c r="B16" i="48"/>
  <c r="D16" i="49"/>
  <c r="D17" i="49" s="1"/>
  <c r="C7" i="50" l="1"/>
  <c r="K8" i="50"/>
  <c r="E6" i="50"/>
  <c r="L6" i="50" s="1"/>
  <c r="M6" i="50" s="1"/>
  <c r="E7" i="50"/>
  <c r="L7" i="50" s="1"/>
  <c r="M7" i="50" s="1"/>
  <c r="B9" i="50"/>
  <c r="F16" i="49"/>
  <c r="H16" i="49"/>
  <c r="D15" i="49"/>
  <c r="I15" i="49"/>
  <c r="B18" i="49"/>
  <c r="D4" i="36" s="1"/>
  <c r="F5" i="36" s="1"/>
  <c r="B10" i="48"/>
  <c r="C11" i="48"/>
  <c r="I19" i="49" l="1"/>
  <c r="R15" i="49"/>
  <c r="I18" i="49"/>
  <c r="F15" i="49"/>
  <c r="C6" i="50"/>
  <c r="L8" i="50"/>
  <c r="M8" i="50" s="1"/>
  <c r="K9" i="50"/>
  <c r="B31" i="50" s="1"/>
  <c r="F9" i="50"/>
  <c r="B30" i="50" s="1"/>
  <c r="E9" i="50"/>
  <c r="H15" i="49"/>
  <c r="L9" i="50" l="1"/>
  <c r="R18" i="49"/>
  <c r="B17" i="48"/>
  <c r="B32" i="50" l="1"/>
  <c r="C39" i="50" s="1"/>
  <c r="C40" i="50" s="1"/>
  <c r="M9" i="50"/>
  <c r="T18" i="49"/>
  <c r="S16" i="49"/>
  <c r="S15" i="49"/>
  <c r="S17" i="49"/>
  <c r="S18" i="49"/>
  <c r="C10" i="48"/>
  <c r="C41" i="50" l="1"/>
  <c r="C42" i="50" s="1"/>
  <c r="C43" i="50" s="1"/>
  <c r="C8" i="50"/>
  <c r="C9" i="50" s="1"/>
  <c r="C12" i="48"/>
  <c r="H17" i="49"/>
  <c r="F17" i="49"/>
  <c r="D18" i="49"/>
  <c r="H18" i="49" l="1"/>
  <c r="F18" i="49"/>
  <c r="A19" i="49" l="1"/>
</calcChain>
</file>

<file path=xl/sharedStrings.xml><?xml version="1.0" encoding="utf-8"?>
<sst xmlns="http://schemas.openxmlformats.org/spreadsheetml/2006/main" count="1317" uniqueCount="334">
  <si>
    <r>
      <t xml:space="preserve"> A LIRE AVANT
 Aide à la complétude de l'annexe financière
</t>
    </r>
    <r>
      <rPr>
        <b/>
        <u/>
        <sz val="16"/>
        <color rgb="FF000099"/>
        <rFont val="Calibri"/>
        <family val="2"/>
        <scheme val="minor"/>
      </rPr>
      <t>Investissement énergétique</t>
    </r>
    <r>
      <rPr>
        <b/>
        <sz val="16"/>
        <color rgb="FF000099"/>
        <rFont val="Calibri"/>
        <family val="2"/>
        <scheme val="minor"/>
      </rPr>
      <t xml:space="preserve">
</t>
    </r>
    <r>
      <rPr>
        <sz val="16"/>
        <color rgb="FF000099"/>
        <rFont val="Calibri"/>
        <family val="2"/>
        <scheme val="minor"/>
      </rPr>
      <t>Financement du CCCA-BTP 
 Taux d’intervention : 80 % max dans la limite 2 M€ de subvention max par projet</t>
    </r>
  </si>
  <si>
    <t>Onglet 1. Budget détaillé</t>
  </si>
  <si>
    <r>
      <t xml:space="preserve">Cet onglet doit être complété par vos soins (cellules en jaune clair notamment), de façon exhaustive et sans modifier la structure du fichier. Les montants sont à intégrer sans décimale.
</t>
    </r>
    <r>
      <rPr>
        <b/>
        <i/>
        <u/>
        <sz val="10"/>
        <color rgb="FF000000"/>
        <rFont val="Calibri"/>
        <family val="2"/>
        <scheme val="minor"/>
      </rPr>
      <t xml:space="preserve">
</t>
    </r>
    <r>
      <rPr>
        <b/>
        <i/>
        <sz val="10"/>
        <color rgb="FF000000"/>
        <rFont val="Calibri"/>
        <family val="2"/>
        <scheme val="minor"/>
      </rPr>
      <t>Toutes les règles de financement sont indiquées dans le cahier des charges et les annexes, il est important de vous y référer</t>
    </r>
  </si>
  <si>
    <t>Onglet 2. Plan de financement</t>
  </si>
  <si>
    <t>Statut du cofinancement</t>
  </si>
  <si>
    <t>Obtenu</t>
  </si>
  <si>
    <t>Demandé</t>
  </si>
  <si>
    <t>Pas encore demandé</t>
  </si>
  <si>
    <t>Thème de l'appel à projet</t>
  </si>
  <si>
    <t>Thème Investissements énergétiques</t>
  </si>
  <si>
    <t>Année de publication</t>
  </si>
  <si>
    <t>Porteur de projet</t>
  </si>
  <si>
    <t>Intitulé projet</t>
  </si>
  <si>
    <t>Durée du projet en mois</t>
  </si>
  <si>
    <t>Date prévisionnelle de démarrage du projet</t>
  </si>
  <si>
    <t>Date prévisionnelle de fin de projet</t>
  </si>
  <si>
    <t>Date de dernière MAJ</t>
  </si>
  <si>
    <t>Libellé de la prestation</t>
  </si>
  <si>
    <t>Prestataire pressenti 
(fournir le devis si possible)</t>
  </si>
  <si>
    <t>Coût total HT</t>
  </si>
  <si>
    <t>TVA en %</t>
  </si>
  <si>
    <t>Montant de TVA</t>
  </si>
  <si>
    <t>Coût total TTC</t>
  </si>
  <si>
    <t>MONTANT PRESTATION INTELLECTUELLES</t>
  </si>
  <si>
    <t xml:space="preserve">INVESTISSEMENTS TRAVAUX (DONT ÉQUIPEMENTS)
</t>
  </si>
  <si>
    <t xml:space="preserve">Détailler la nature des travaux
</t>
  </si>
  <si>
    <t>Préciser le fournisseur pressenti</t>
  </si>
  <si>
    <t xml:space="preserve">Quantité </t>
  </si>
  <si>
    <t>SOUS-TOTAL INVESTISSEMENTS TRAVAUX (DONT ÉQUIPEMENTS)</t>
  </si>
  <si>
    <t>MONTANT DE TVA</t>
  </si>
  <si>
    <t xml:space="preserve">POUR LES INVESTISSEMENTS TRAVAUX DONT EQUIPEMENTS INDIQUER LE  MONTANT provisions pour aléas, imprévus et révisions de prix (BT 01) TTC </t>
  </si>
  <si>
    <t>PORTEUR DE PROJET :</t>
  </si>
  <si>
    <t xml:space="preserve">PLAN DE FINANCEMENT PROJET : </t>
  </si>
  <si>
    <t>CALCUL SUBVENTION CCCA-BTP</t>
  </si>
  <si>
    <t>CO-FINANCEMENTS</t>
  </si>
  <si>
    <t>Co-financement Région</t>
  </si>
  <si>
    <t>Autre co-financement (organisme à préciser)</t>
  </si>
  <si>
    <t>TOTAL DES RESSOURCES</t>
  </si>
  <si>
    <t>COÛT PRÉVISIONNEL</t>
  </si>
  <si>
    <t>RAPPEL DES RÈGLES POUR CALCUL DES DÉPENSES ÉLIGIBLES</t>
  </si>
  <si>
    <t>RÈGLE DE FINANCEMENT MAXIMUM</t>
  </si>
  <si>
    <t>TOTAL CO-FINANCEMENTS</t>
  </si>
  <si>
    <t>CO-FINANCEMENT RÉGION</t>
  </si>
  <si>
    <t>AUTRE CO-FINANCEMENT (ORGANISME À PRÉCISER)</t>
  </si>
  <si>
    <t>en €</t>
  </si>
  <si>
    <t>en %</t>
  </si>
  <si>
    <t>TOTAL</t>
  </si>
  <si>
    <t>80% Maximum des dépenses éligibles, dans la limite de 2 M€</t>
  </si>
  <si>
    <t>TOTAL PRESTATIONS INTELLECTUELLES SOUS-TRAITEES</t>
  </si>
  <si>
    <t>TOTAL INVESTISSEMENTS (DONT ÉQUIPEMENTS)</t>
  </si>
  <si>
    <t>Coût prévisionnel</t>
  </si>
  <si>
    <t>Dépenses éligibles</t>
  </si>
  <si>
    <t>Subvention CCCA-BTP demandée sur les dépenses éligibles</t>
  </si>
  <si>
    <t>Liste déroulante Consortium</t>
  </si>
  <si>
    <t>Thématiques AAP § AAC</t>
  </si>
  <si>
    <t>Raccourcis</t>
  </si>
  <si>
    <t>Année</t>
  </si>
  <si>
    <t>Type</t>
  </si>
  <si>
    <t>Commentaire</t>
  </si>
  <si>
    <t>Oui</t>
  </si>
  <si>
    <t>Qualité pédagogique</t>
  </si>
  <si>
    <t>AAP 2025_Thème 1 Pédagogie de l'alternance</t>
  </si>
  <si>
    <t>AAP</t>
  </si>
  <si>
    <t>ajouté par WSO le 26/12/2024</t>
  </si>
  <si>
    <t>Non</t>
  </si>
  <si>
    <t>AAP 2025_Thème 2 Mission sociétale des CFA</t>
  </si>
  <si>
    <t>AAP 2025_Thème 3 Formation tout au long de la vie</t>
  </si>
  <si>
    <t>Performance et transition énergétique des OF-A du BTP</t>
  </si>
  <si>
    <t>AAP 2025_Actions DD et RSE</t>
  </si>
  <si>
    <t>Liste déroulante Statut versement</t>
  </si>
  <si>
    <t>Excellence et attractivité</t>
  </si>
  <si>
    <t>AAP 2025_Sourcing des jeunes et attractivité des métiers dans les territoires</t>
  </si>
  <si>
    <t>Acompte déjà versé</t>
  </si>
  <si>
    <t>Thème libre</t>
  </si>
  <si>
    <t>AAP 2025_Thème libre</t>
  </si>
  <si>
    <t>A verser</t>
  </si>
  <si>
    <t>Investissements innovants</t>
  </si>
  <si>
    <t>AAP 2025_Investissement innovant</t>
  </si>
  <si>
    <t>A verser pour solde définitif</t>
  </si>
  <si>
    <t>Investissements énergétiques formation et hébergement</t>
  </si>
  <si>
    <t>AAP 2025_Investissements énergétiques</t>
  </si>
  <si>
    <t>Thème 1 Développement du sourcing des jeunes, public en reconversion et attractivité</t>
  </si>
  <si>
    <t>AAP 2024_Thème 1 Développement du sourcing des jeunes</t>
  </si>
  <si>
    <t>ajouté par WSO le 30/01/2024</t>
  </si>
  <si>
    <t>Les Investissements innovants</t>
  </si>
  <si>
    <t>AAP 2024_Les Investissements innovants</t>
  </si>
  <si>
    <t>Thème 1 Engagement d'actions, démarche RSE, développement durable et économie circulaire</t>
  </si>
  <si>
    <t>AAP 2024_Thème 1 Engagement d'actions, démarche RSE, DD et EC</t>
  </si>
  <si>
    <t>Thème 5 Pédagogie de l'alternance</t>
  </si>
  <si>
    <t>AAP 2024_Thème 5 Pédagogie de l'alternance</t>
  </si>
  <si>
    <t>Thème 2 Mission sociétale des CFA</t>
  </si>
  <si>
    <t>AAP 2024_Thème 2 Mission sociétale des CFA</t>
  </si>
  <si>
    <t>Thème 3 Formation tout au long de la vie</t>
  </si>
  <si>
    <t>AAP 2024_Thème 3 Formation tout au long de la vie</t>
  </si>
  <si>
    <t>Thème Ouvert (AAP 2024)</t>
  </si>
  <si>
    <t>AAP 2024_Thème Ouvert</t>
  </si>
  <si>
    <t>Aide à la rédaction et présentation des projets en réponse aux appels à projets du CCCA-BTP (AAC 2024)</t>
  </si>
  <si>
    <t>AAC 2023_Aide à la rédaction de réponses AAP</t>
  </si>
  <si>
    <t>AAC</t>
  </si>
  <si>
    <t>ajouté par WSO le 30/12/22</t>
  </si>
  <si>
    <t>Aide à la finalisation des projets en vue de la diffusion gratuite des productions</t>
  </si>
  <si>
    <t>AAC 2023_Aide à la finalisation des projets</t>
  </si>
  <si>
    <t>Créer un évènement novateur pour développer la captation des jeunes ou développer les partenariats avec les comptes clefs</t>
  </si>
  <si>
    <t>AAC 2023_Créer un évènement novateur</t>
  </si>
  <si>
    <t>Intégrer les textes de littérature professionnelle "Vies de chantiers" dans la formation des apprentis et enseignement général</t>
  </si>
  <si>
    <t>AAC 2023_Intégrer les textes de litératture "Vie de chantiers"</t>
  </si>
  <si>
    <t>Développer des sujets d'épreuves certificatives des brevets professionnels du secteur du BTP</t>
  </si>
  <si>
    <t>AAC 2023_Développer des épreuves certificatives</t>
  </si>
  <si>
    <t>Mettre en place des sections d'apprentis à composante européenne (CAP, Brevet professionnel, Bac Pro)</t>
  </si>
  <si>
    <t>AAC 2023_Sections d'apprentis à composante européénne</t>
  </si>
  <si>
    <t>Développer l'apprentissage du français pour les étrangers (FLE) pour les équipes pédagogiques et éducatives des OFA</t>
  </si>
  <si>
    <t>AAC 2023_FLE</t>
  </si>
  <si>
    <t>Soutenir le développement des formations supérieures par des solutions dédiées pour faire face aux besoins de main d'œuvre</t>
  </si>
  <si>
    <t>AAC 2023_Soutenir le développement de formations supérieures</t>
  </si>
  <si>
    <t>Accompagner les jeunes en technique de recherche d'entreprises</t>
  </si>
  <si>
    <t>AAC 2023_Techniques recherche d'entreprise</t>
  </si>
  <si>
    <t>Développer la démarche de recrutement des jeunes femmes dans le BTP</t>
  </si>
  <si>
    <t>AAC 2023_Démarche de recrutement des JF</t>
  </si>
  <si>
    <t>BTP-BTP "Ben dans ta peau, Bien dans ton poste"</t>
  </si>
  <si>
    <t>AAC 2023_BTP-BTP</t>
  </si>
  <si>
    <t>Optimisation des process recruttement et placement des jeunes par la mise en place d'un outil pour faciliter la mise en relation entre les offres d'entreprises et les prospects d'apprenants</t>
  </si>
  <si>
    <t>AAC 2023_Optimisation des process de recrutement</t>
  </si>
  <si>
    <t>Mise en place d'un réseau d'anciens au sein des OFA pour développer la fidélisation et la cooptation des jeunes</t>
  </si>
  <si>
    <t>AAC 2023_Réseau d'anciens</t>
  </si>
  <si>
    <t>Pass jeune apprentissage BTP</t>
  </si>
  <si>
    <t>AAC 2023_Pass Jeune Apprentissage</t>
  </si>
  <si>
    <t>Intégrer de nouvelles modalités pédagogiques pour aider la personnalisation des parcours de formation</t>
  </si>
  <si>
    <t>AAP 2023_Personnalisation des parcours de formation</t>
  </si>
  <si>
    <t>Internationaliser les parcours de formation par la mobilité longue</t>
  </si>
  <si>
    <t>AAP 2023_Mobilité longue</t>
  </si>
  <si>
    <t>Intégrer la formation à la S&amp;ST dans les cursus de formation en alternance par des actions innovantes</t>
  </si>
  <si>
    <t>AAP 2023_S&amp;ST</t>
  </si>
  <si>
    <t>Améliorer la qualité de la formation en développant des projets relatifs à l'interdisciplinarité</t>
  </si>
  <si>
    <t>AAP 2023_Interdisciplinarité</t>
  </si>
  <si>
    <t>Développer la pédagogie de l'alternance : relation CFA / jeunes / entreprises</t>
  </si>
  <si>
    <t>AAP 2023_Relation CFA/Jeunes/Entreprises</t>
  </si>
  <si>
    <t>Développer une démarche de veille pour mieux connaitre et comprendre les attentes des acteurs territoriaux et des entreprises</t>
  </si>
  <si>
    <t>AAP 2023_Démarche de veille</t>
  </si>
  <si>
    <t>Développer les actions en RSE, développement durable et économie circulaire (biosourcé, décarbonation, rénovation, …) - Intégrer de nouveaux matériaux écologiquement responsables dans les parcours de formation des apprentis</t>
  </si>
  <si>
    <t>AAP 2023_Développer les actions en RSE</t>
  </si>
  <si>
    <t>Développer les compétences de chefs de chantiers, chefs d'équipes et conducteurs de travaux en transition écologique  ainsi que les collaborateurs internes des OFA</t>
  </si>
  <si>
    <t>AAP 2023_Développer les compétences chefs de chantiers, conducteurs de travaux</t>
  </si>
  <si>
    <t>Thème ouvert</t>
  </si>
  <si>
    <t>AAP 2023_Thème ouvert</t>
  </si>
  <si>
    <t>AAP 2023_Investissements innovants</t>
  </si>
  <si>
    <t>Rénforcer la communication et la promotion des métiers en lien avec les compétitions régionales et nationales ( Worldskillsn, MOF, MAF…)</t>
  </si>
  <si>
    <t>AAP 2023_Communication et promotion des métiers</t>
  </si>
  <si>
    <t>Elaborer une nouvelle offre des OFA : orientation, formation continue…</t>
  </si>
  <si>
    <t>AAP 2023_Elaborer une nouvelle offre des OFA</t>
  </si>
  <si>
    <t>Les jeux des apprentis BTP 2024 : Valoriser les bienfaits de la pratiques sportive en équipe au quotidien par la participation à un évènement sportif</t>
  </si>
  <si>
    <t>AAP 2023_Valoriser les bienfaits de la pratique sportive</t>
  </si>
  <si>
    <t>Aide à la rédaction et présentation des projets en réponse aux appels à projets du CCCA-BTP</t>
  </si>
  <si>
    <t>AAC 2022_Aide à la rédaction de réponses AAP</t>
  </si>
  <si>
    <t>Optimiser des process recrutement et placement des jeunes par la mise en place d'un outil pour faciliter la mise en relation entre offre d'entreprise et les prospects apprenants</t>
  </si>
  <si>
    <t>AAC 2022_Outil pour faciliter la mise en relation entreprise apprenants</t>
  </si>
  <si>
    <t>Développer des actions de formation traitant de l’économie circulaire et pouvant être intégrer dans des parcours de formation Initiale</t>
  </si>
  <si>
    <t>AAC 2022_Actions de formation traitant de l'économie circulaire</t>
  </si>
  <si>
    <t>Bien dans ta peau bien dans ton poste BTP BTP</t>
  </si>
  <si>
    <t xml:space="preserve">AAC 2022_BTP BTP </t>
  </si>
  <si>
    <t>Développer  la démarche de recrutement des jeunes femmes dans le BTP : Women Can Build</t>
  </si>
  <si>
    <t>AAC 2022_Démarche recrutement des femmes</t>
  </si>
  <si>
    <t>Développer des sujets d’épreuves certificatives des brevets professionnels du secteur du BTP</t>
  </si>
  <si>
    <t>AAC 2022_Développer des sujets d'épreuves</t>
  </si>
  <si>
    <t>Améliorer la digitalisation et la personnalisation des parcours de formation notamment par l’utilisation de Learning Labs</t>
  </si>
  <si>
    <t>AAC 2022_Digitalistion et personnalisation des parcours</t>
  </si>
  <si>
    <t>Mettre en place des sections d’apprentis à composante européenne (CAP, Brevet Professionnel, Bac Pro)</t>
  </si>
  <si>
    <t>AAC 2022_Sections à composantes européenne</t>
  </si>
  <si>
    <t>Accompagner les jeunes en technique de recherche d’entreprises</t>
  </si>
  <si>
    <t>AAC 2022_Techniques de recherche d'entreprises</t>
  </si>
  <si>
    <t>AAP ouvert</t>
  </si>
  <si>
    <t>AAP 2022_AAP ouvert</t>
  </si>
  <si>
    <t>Concevoir une offre de formation alliant actualités et besoins des entreprises (métiers en tension,  économie circulaire, rénovation énergétique…)</t>
  </si>
  <si>
    <t xml:space="preserve">AAP 2022_Conception offre de formation </t>
  </si>
  <si>
    <t xml:space="preserve">Améliorer la performance d’un OF.A par le développement d’actions de formation intégrant les partenariats              </t>
  </si>
  <si>
    <t>AAP 2022_Intégration de partenariats</t>
  </si>
  <si>
    <t>AAP 2022_Intégration SST par des actions innovantes</t>
  </si>
  <si>
    <t>AAP 2022_Internationalisation des parcours</t>
  </si>
  <si>
    <t>AAP 2022_Investissements innovants</t>
  </si>
  <si>
    <t>Intégrer de nouveaux matériaux écologiquement responsables dans les parcours de formation des apprentis</t>
  </si>
  <si>
    <t>AAP 2022_Nouveaux matériaux écologiquement responsables</t>
  </si>
  <si>
    <t>Proposer des actions innovantes favorisant les nouveaux mode de travail (collaboratif, mode projet…) afin que l’OF.A réponde mieux aux besoins des entreprises et aux nouveaux usages de la construction (développement compétences transversales, responsabilité sociétale…)</t>
  </si>
  <si>
    <t>AAP 2022_Nouveaux modes de travail</t>
  </si>
  <si>
    <t>AAP 2022_Personnalisation des parcours de formation</t>
  </si>
  <si>
    <t>Accompagnement des jeunes en entrée et en sortie de formation</t>
  </si>
  <si>
    <t>AAC 2021_Entrée et sortie de formation</t>
  </si>
  <si>
    <t xml:space="preserve">Soutien aux expérimentations pour développer les entrées permanentes </t>
  </si>
  <si>
    <t>AAC 2021_Entrées permanentes</t>
  </si>
  <si>
    <t>Développer les entreprises formatives/apprenantes, en favorisant l’accompagnement innovant des actions auprès des maîtres d’apprentissage, l’accueil des apprentis et la montée en compétences</t>
  </si>
  <si>
    <t>AAC 2021_Entreprises formatives / apprenantes</t>
  </si>
  <si>
    <t>Développer l’apprentissage du français et du FLE</t>
  </si>
  <si>
    <t>AAC 2021_FLE</t>
  </si>
  <si>
    <t>Favoriser l’appropriation des gestes et postures professionnels grâce au sport : essaimer « Bien dans Ta Peau– Bien dans Ton Poste » BTP BTP</t>
  </si>
  <si>
    <t>AAC 2021_Geste et postures</t>
  </si>
  <si>
    <t>Utiliser les ressources des centres de ressources numériques (Learning Labs) afin d’individualiser les parcours par alternance</t>
  </si>
  <si>
    <t>AAC 2021_Learnigs labs</t>
  </si>
  <si>
    <t>Concevoir des parcours de formations multimodaux, incluant ou non les RA et RV, adaptées aux certifications du BTP ou à des métiers émergents, en veillant à l’évaluation des compétences en situation</t>
  </si>
  <si>
    <t>AAC 2021_Parcours de formation multimodaux</t>
  </si>
  <si>
    <t>Favoriser l’appropriation culturelle ainsi que celle de l’histoire du patrimoine (design, ouvrages d’art) dans les parcours de formation initiale</t>
  </si>
  <si>
    <t>AAP 2021_Appropriation culturelle</t>
  </si>
  <si>
    <t>captation des futurs apprentis</t>
  </si>
  <si>
    <t>AAP 2021_Captation des futurs apprentis</t>
  </si>
  <si>
    <t>Développer les compétences socio professionnelles  des apprentis (entrée compétences, évaluation de l’activation des compétences – portefeuille de 	compétences par exemple</t>
  </si>
  <si>
    <t>AAP 2021_Compétences socio-professionnelles</t>
  </si>
  <si>
    <t>Intégrer des parcours de formation innovants dans le domaine de l’économie circulaire afin que les organismes de formation deviennent de véritables acteurs de l’innovation pour le bénéfice des entreprises et des jeunes</t>
  </si>
  <si>
    <t>AAP 2021_Economie circulaire</t>
  </si>
  <si>
    <t>Mettre en place la mobilité longue des apprentis de premiers niveaux</t>
  </si>
  <si>
    <t>AAP 2021_Mobilité longue</t>
  </si>
  <si>
    <t>Intégrer dans les parcours de formation des apprentis de nouvelles technologies et de nouveaux matériaux écologiquement responsables</t>
  </si>
  <si>
    <t>AAP 2021_Nouvelles technologies et matériaux écologiquement responsables</t>
  </si>
  <si>
    <t>Intégrer des parcours de formation innovants dans le domaine de la responsabilité sociétale de l’entreprise, afin que les organismes de formation deviennent de véritables acteurs de l’innovation pour le bénéfice des entreprises et des jeunes</t>
  </si>
  <si>
    <t>AAP 2021_Responsabilité sociétale</t>
  </si>
  <si>
    <t xml:space="preserve">Favoriser le maintien en formation des jeunes en apprentissage par la sécurisation des parcours notamment </t>
  </si>
  <si>
    <t>AAP 2021_Sécurisation des parcours</t>
  </si>
  <si>
    <t>Energie</t>
  </si>
  <si>
    <t>AAP 2020_Energie</t>
  </si>
  <si>
    <t>Excellence</t>
  </si>
  <si>
    <t>AAP 2020_Excellence</t>
  </si>
  <si>
    <t>AAP 2020_FLE</t>
  </si>
  <si>
    <t>Gros Œuvre</t>
  </si>
  <si>
    <t>AAP 2020_Gros œuvre</t>
  </si>
  <si>
    <t xml:space="preserve">Adéquation emploi/compétences sur les métiers en tension </t>
  </si>
  <si>
    <t>AAP 2020_Métiers en tension</t>
  </si>
  <si>
    <t>Ouverture Culturelle</t>
  </si>
  <si>
    <t>AAP 2020_Ouverture culturelle</t>
  </si>
  <si>
    <t>Ruptures et abandons</t>
  </si>
  <si>
    <t>AAP 2020_Ruptures et abandons</t>
  </si>
  <si>
    <t>S&amp;ST</t>
  </si>
  <si>
    <t>AAP 2020_S&amp;ST</t>
  </si>
  <si>
    <t>Second Œuvre</t>
  </si>
  <si>
    <t>AAP 2020_Second œuvre</t>
  </si>
  <si>
    <t>TP</t>
  </si>
  <si>
    <t>AAP 2020_TP</t>
  </si>
  <si>
    <t xml:space="preserve">Favoriser l’appropriation de la transition numérique dans le BTP par l’élaboration de nouvelles méthodes, outils ou parcours pédagogiques 	collaboratifs </t>
  </si>
  <si>
    <t>AAP 2020_Transition numérique</t>
  </si>
  <si>
    <t>Attractivité et sourcing</t>
  </si>
  <si>
    <t>AAP 2019_Attractivité et sourcing</t>
  </si>
  <si>
    <t>Identification du projet et du porteur</t>
  </si>
  <si>
    <t>Thème de l'AAP</t>
  </si>
  <si>
    <t>Cout total prévisionnel projet :</t>
  </si>
  <si>
    <t>N° subvention CCCA :</t>
  </si>
  <si>
    <t>Intitulé du projet</t>
  </si>
  <si>
    <t>Montant subvention CCCA-BTP :</t>
  </si>
  <si>
    <t>Taux d'intervention :</t>
  </si>
  <si>
    <t>Projet porté par un Consortium ?</t>
  </si>
  <si>
    <t>Reporting des dépenses cumulées au:</t>
  </si>
  <si>
    <t>Personne à contacter en cas de besoin :</t>
  </si>
  <si>
    <t>Instructions de saisie dans le fichier</t>
  </si>
  <si>
    <t>Tous les justificatifs doivent être transmis au format PDF</t>
  </si>
  <si>
    <t>Détail à saisir par onglet :</t>
  </si>
  <si>
    <t>Identif. Projet &amp; Instructions</t>
  </si>
  <si>
    <t>Onglet réservé au CCCA-BTP pour la mise en paiement des acomptes de subvention</t>
  </si>
  <si>
    <t>Dépense réalisée par 
(menu déroulant)</t>
  </si>
  <si>
    <t>Catégorie 
(menu déroulant)</t>
  </si>
  <si>
    <t>Libellé investissement</t>
  </si>
  <si>
    <t>Date d'aquisition</t>
  </si>
  <si>
    <t>Fournisseur</t>
  </si>
  <si>
    <t>Numéro de facture</t>
  </si>
  <si>
    <t>Date de la facture</t>
  </si>
  <si>
    <t>Montant total affecté au projet</t>
  </si>
  <si>
    <r>
      <rPr>
        <b/>
        <sz val="13"/>
        <color rgb="FFFF0000"/>
        <rFont val="Calibri"/>
        <family val="2"/>
        <scheme val="minor"/>
      </rPr>
      <t>COLONNE RESERVÉE CCCA</t>
    </r>
    <r>
      <rPr>
        <b/>
        <sz val="13"/>
        <rFont val="Calibri"/>
        <family val="2"/>
        <scheme val="minor"/>
      </rPr>
      <t xml:space="preserve">
Commentaire</t>
    </r>
  </si>
  <si>
    <t>Catégorie de dépenses
(menu déroulant)</t>
  </si>
  <si>
    <t>Description de la prestation facturée</t>
  </si>
  <si>
    <r>
      <rPr>
        <b/>
        <sz val="12"/>
        <color rgb="FFFF0000"/>
        <rFont val="Calibri"/>
        <family val="2"/>
        <scheme val="minor"/>
      </rPr>
      <t>COLONNE RESERVÉE AU CCCA</t>
    </r>
    <r>
      <rPr>
        <b/>
        <sz val="12"/>
        <rFont val="Calibri"/>
        <family val="2"/>
        <scheme val="minor"/>
      </rPr>
      <t xml:space="preserve">
Montant total validé CCCA</t>
    </r>
  </si>
  <si>
    <r>
      <rPr>
        <b/>
        <sz val="13"/>
        <color rgb="FFFF0000"/>
        <rFont val="Calibri"/>
        <family val="2"/>
        <scheme val="minor"/>
      </rPr>
      <t>COLONNE RESERVÉE CCCA</t>
    </r>
    <r>
      <rPr>
        <b/>
        <sz val="13"/>
        <color theme="1"/>
        <rFont val="Calibri"/>
        <family val="2"/>
        <scheme val="minor"/>
      </rPr>
      <t xml:space="preserve">
Commentaire</t>
    </r>
  </si>
  <si>
    <t>Budget prévisionnel</t>
  </si>
  <si>
    <t>TOTAL provisions pour aléas, imprévus et révisions de prix (BT 01)</t>
  </si>
  <si>
    <t xml:space="preserve">SUBVENTION CCCA-BTP DEMANDÉE  </t>
  </si>
  <si>
    <t>Comment remplir la trame budgétaire</t>
  </si>
  <si>
    <t>Dans cet onglet, le coût prévisionnel s'alimente automatiquement depuis l'onglet 1.Budget détaillé.  Il conviendra de complèter dans partie SUBVENTION CCCA-BTP DEMANDÉE SUR LES DÉPENSES ÉLIGIBLES ( colonnes G)  et la partie des cofinancements. (colonne L à Q) . En cas de recours à un emprunt, l'indiquer en tant que Autofinancement. 
Pour les cofinancement vous devez indiquer le statut de la demande (liste déroulante ligne 19)</t>
  </si>
  <si>
    <t>COÛT  TOTAL  DES DÉPENSES DU PROJET ELIGIBLES  TTC HORS ALEAS</t>
  </si>
  <si>
    <t xml:space="preserve">COÛT  TOTAL  DES DÉPENSES DU PROJET ELIGIBLES   TTC </t>
  </si>
  <si>
    <t>Catégorie</t>
  </si>
  <si>
    <r>
      <t>PRESTATIONS INTELLECTUELLES 
SOUS-TRAIT</t>
    </r>
    <r>
      <rPr>
        <b/>
        <sz val="10"/>
        <color rgb="FFFFED00"/>
        <rFont val="Aptos Narrow"/>
        <family val="2"/>
      </rPr>
      <t>É</t>
    </r>
    <r>
      <rPr>
        <b/>
        <sz val="10"/>
        <color rgb="FFFFED00"/>
        <rFont val="Calibri"/>
        <family val="2"/>
        <scheme val="minor"/>
      </rPr>
      <t xml:space="preserve">ES
</t>
    </r>
  </si>
  <si>
    <t xml:space="preserve">Catégorie 
</t>
  </si>
  <si>
    <t>Dépenses réelles</t>
  </si>
  <si>
    <t>Dépenses retenues par le CCCA-BTP</t>
  </si>
  <si>
    <t>Formulaire de bon à payer sur subvention accordée - pour instruction de la demande</t>
  </si>
  <si>
    <t>Contrôleur financier en charge du dossier </t>
  </si>
  <si>
    <t>Date de réception des justificatifs</t>
  </si>
  <si>
    <t>Avis du comité de suivi interne AAP du CCCA</t>
  </si>
  <si>
    <t>Commentaires éventuels :</t>
  </si>
  <si>
    <t>Date de validation par le comité de suivi</t>
  </si>
  <si>
    <t>Mise en paiement de la subvention</t>
  </si>
  <si>
    <t>Versement</t>
  </si>
  <si>
    <t>% acompte convention</t>
  </si>
  <si>
    <t>Montant</t>
  </si>
  <si>
    <t xml:space="preserve">Statut </t>
  </si>
  <si>
    <t>Commentaires :</t>
  </si>
  <si>
    <t>Tranche 1</t>
  </si>
  <si>
    <t>Tranche 2</t>
  </si>
  <si>
    <t>Solde</t>
  </si>
  <si>
    <t>Total</t>
  </si>
  <si>
    <t>Reste à verser sur cette subvention :</t>
  </si>
  <si>
    <t>Date </t>
  </si>
  <si>
    <t xml:space="preserve">Visa du controleur 
financier </t>
  </si>
  <si>
    <t>Accord pour Bon à Payer</t>
  </si>
  <si>
    <t>Visa du responsable budgétaire</t>
  </si>
  <si>
    <t>Saisie dans SIFA – remarques éventuelles</t>
  </si>
  <si>
    <t xml:space="preserve">SUBVENTION CCCA-BTP </t>
  </si>
  <si>
    <t>Dénomination du porteur de projet</t>
  </si>
  <si>
    <t>Thématique</t>
  </si>
  <si>
    <t>Intitulé subvention</t>
  </si>
  <si>
    <t>Coût total prévu</t>
  </si>
  <si>
    <t>Subvention CCCA-BTP n°</t>
  </si>
  <si>
    <t>Montant Subvention notifiée</t>
  </si>
  <si>
    <t>Date de signature de la convention</t>
  </si>
  <si>
    <t>Date d'obtention des cofinancements</t>
  </si>
  <si>
    <t>Chargé de projet DAPEX en charge du dossier </t>
  </si>
  <si>
    <t>Total des dépenses réelles</t>
  </si>
  <si>
    <t>Total des dépenses retenues CCCA</t>
  </si>
  <si>
    <t>Tranche 3</t>
  </si>
  <si>
    <t>Assiette éligible</t>
  </si>
  <si>
    <t>Subvention calculée (sur dépenses retenues)</t>
  </si>
  <si>
    <t xml:space="preserve">RESTE À CHARGE DU PORTEUR </t>
  </si>
  <si>
    <t>AUTOFINANCEMENT ET EMPRUNT</t>
  </si>
  <si>
    <t>DONT EMPRUNT</t>
  </si>
  <si>
    <t>BTP CFA PICARDIE</t>
  </si>
  <si>
    <t>test of</t>
  </si>
  <si>
    <t>Ce fichier est structuré par onglet. Vous devez saisir les cellules indiquées en jaune.</t>
  </si>
  <si>
    <t>Saisie sous-traitance</t>
  </si>
  <si>
    <t xml:space="preserve">Saisir les cellules indiquées en jaune. 
Utiliser les menus déroulants pour les champs "Catégorie de dépenses" et en cas de projet porté par un consortium "Dépense réalisée par"
</t>
  </si>
  <si>
    <t>Saisie investissements</t>
  </si>
  <si>
    <t>Suivi financier</t>
  </si>
  <si>
    <t>Subvention restante</t>
  </si>
  <si>
    <t>Introduction</t>
  </si>
  <si>
    <r>
      <rPr>
        <b/>
        <sz val="13"/>
        <color rgb="FFFF0000"/>
        <rFont val="Calibri"/>
        <family val="2"/>
        <scheme val="minor"/>
      </rPr>
      <t>COLONNE RESERVÉE CCCA</t>
    </r>
    <r>
      <rPr>
        <b/>
        <sz val="13"/>
        <rFont val="Calibri"/>
        <family val="2"/>
        <scheme val="minor"/>
      </rPr>
      <t xml:space="preserve">
Montant validé CCCA</t>
    </r>
  </si>
  <si>
    <r>
      <rPr>
        <b/>
        <sz val="13"/>
        <color rgb="FFFF0000"/>
        <rFont val="Calibri"/>
        <family val="2"/>
        <scheme val="minor"/>
      </rPr>
      <t>COLONNE RESERVÉE CCCA</t>
    </r>
    <r>
      <rPr>
        <b/>
        <sz val="13"/>
        <rFont val="Calibri"/>
        <family val="2"/>
        <scheme val="minor"/>
      </rPr>
      <t xml:space="preserve">
Montant des aléas validé CCCA</t>
    </r>
  </si>
  <si>
    <t>Montant affecté au projet</t>
  </si>
  <si>
    <t>Montant des aléas affecté au projet</t>
  </si>
  <si>
    <t>Etape 1 : compléter l'onglet 1 " budget détaillé"cellules en jaune pâle
Etape 2 : Compléter dans l'onglet 2 "plan de financement" la colonne G "SUBVENTION CCCA-BTP DEMANDÉE " (uniquement les cellules jaune pâle) puis les colonnes co-financement (L à Q) selon le nombre de cofinanceurs mobilisés.
La colonne I "RESTE À CHARGE DU PORTEUR (AUTOFINANCEMENT ET EMPRUNT)" se complète automatiquement par ligne de dépenses</t>
  </si>
  <si>
    <t/>
  </si>
  <si>
    <r>
      <t>Les modalités de financement ont évolué à partir de 2026 : en fonction la nature de la dépense (sous-traitance, investissement, aléas, imprévus et révisions de prix…) des plafonnements sont appliqués au regard des règles du cahier des charges pour déterminer l'assiette de dépenses éligibles au financement du CCCA-BTP. 
Sur cette bas</t>
    </r>
    <r>
      <rPr>
        <b/>
        <i/>
        <sz val="10"/>
        <color theme="1"/>
        <rFont val="Calibri"/>
        <family val="2"/>
        <scheme val="minor"/>
      </rPr>
      <t xml:space="preserve">e, une demande de financement peut être formalisée correspondant </t>
    </r>
    <r>
      <rPr>
        <b/>
        <i/>
        <sz val="10"/>
        <rFont val="Calibri"/>
        <family val="2"/>
        <scheme val="minor"/>
      </rPr>
      <t xml:space="preserve">à un taux de financement global ne pouvant pas excéder 80% et/ou d'une subvention maximale de 2 M€ TTC.
</t>
    </r>
  </si>
  <si>
    <t>Plafond de 12% sur les investissements</t>
  </si>
  <si>
    <t>MONTANT MAXIMUM DE FINANCEMENT 
(sous réserve du plafonnement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</si>
</sst>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0\ &quot;€&quot;;[Red]\-#,##0\ &quot;€&quot;"/>
    <numFmt numFmtId="42" formatCode="_-* #,##0\ &quot;€&quot;_-;\-* #,##0\ &quot;€&quot;_-;_-* &quot;-&quot;\ &quot;€&quot;_-;_-@_-"/>
    <numFmt numFmtId="44" formatCode="_-* #,##0.00\ &quot;€&quot;_-;\-* #,##0.00\ &quot;€&quot;_-;_-* &quot;-&quot;??\ &quot;€&quot;_-;_-@_-"/>
    <numFmt numFmtId="43" formatCode="_-* #,##0.00_-;\-* #,##0.00_-;_-* &quot;-&quot;??_-;_-@_-"/>
    <numFmt numFmtId="164" formatCode="#,##0\ &quot;€&quot;"/>
    <numFmt numFmtId="165" formatCode="[$-40C]General"/>
    <numFmt numFmtId="166" formatCode="_-* #,##0_-;\-* #,##0_-;_-* &quot;-&quot;??_-;_-@_-"/>
    <numFmt numFmtId="167" formatCode="#,##0.00\ &quot;€&quot;"/>
    <numFmt numFmtId="168" formatCode="_-* #,##0\ [$€-40C]_-;\-* #,##0\ [$€-40C]_-;_-* &quot;-&quot;??\ [$€-40C]_-;_-@_-"/>
    <numFmt numFmtId="169" formatCode="dd/mm/yy;@"/>
    <numFmt numFmtId="170" formatCode="_-* #,##0\ &quot;€&quot;_-;\-* #,##0\ &quot;€&quot;_-;_-* &quot;-&quot;??\ &quot;€&quot;_-;_-@_-"/>
    <numFmt numFmtId="171" formatCode="_-* #,##0.0000000_-;\-* #,##0.0000000_-;_-* &quot;-&quot;??_-;_-@_-"/>
    <numFmt numFmtId="172" formatCode="\+#,##0\ &quot;€&quot;;\-#,##0\ &quot;€&quot;"/>
    <numFmt numFmtId="173" formatCode="0.0%"/>
    <numFmt numFmtId="174" formatCode="&quot;soit &quot;\ 0.00%"/>
  </numFmts>
  <fonts count="74" x14ac:knownFonts="1">
    <font>
      <sz val="11"/>
      <color theme="1"/>
      <name val="Calibri"/>
      <family val="2"/>
      <scheme val="minor"/>
    </font>
    <font>
      <sz val="11"/>
      <color rgb="FF000000"/>
      <name val="Calibri"/>
      <family val="2"/>
    </font>
    <font>
      <sz val="10"/>
      <color theme="1"/>
      <name val="Calibri"/>
      <family val="2"/>
      <scheme val="minor"/>
    </font>
    <font>
      <sz val="10"/>
      <color rgb="FF000000"/>
      <name val="Calibri"/>
      <family val="2"/>
      <scheme val="minor"/>
    </font>
    <font>
      <sz val="11"/>
      <name val="Calibri"/>
      <family val="2"/>
      <scheme val="minor"/>
    </font>
    <font>
      <b/>
      <sz val="11"/>
      <name val="Calibri"/>
      <family val="2"/>
      <scheme val="minor"/>
    </font>
    <font>
      <sz val="11"/>
      <color theme="1"/>
      <name val="Calibri"/>
      <family val="2"/>
      <scheme val="minor"/>
    </font>
    <font>
      <b/>
      <sz val="11"/>
      <color theme="1" tint="0.14999847407452621"/>
      <name val="Calibri"/>
      <family val="2"/>
      <scheme val="minor"/>
    </font>
    <font>
      <b/>
      <sz val="10"/>
      <name val="Calibri"/>
      <family val="2"/>
      <scheme val="minor"/>
    </font>
    <font>
      <b/>
      <i/>
      <sz val="10"/>
      <name val="Calibri"/>
      <family val="2"/>
      <scheme val="minor"/>
    </font>
    <font>
      <sz val="8"/>
      <color theme="1"/>
      <name val="Calibri"/>
      <family val="2"/>
      <scheme val="minor"/>
    </font>
    <font>
      <i/>
      <sz val="9"/>
      <name val="Calibri"/>
      <family val="2"/>
      <scheme val="minor"/>
    </font>
    <font>
      <sz val="8"/>
      <color theme="0"/>
      <name val="Calibri"/>
      <family val="2"/>
      <scheme val="minor"/>
    </font>
    <font>
      <sz val="9"/>
      <color theme="1"/>
      <name val="Calibri"/>
      <family val="2"/>
      <scheme val="minor"/>
    </font>
    <font>
      <b/>
      <sz val="10"/>
      <color theme="1" tint="0.14999847407452621"/>
      <name val="Calibri"/>
      <family val="2"/>
      <scheme val="minor"/>
    </font>
    <font>
      <b/>
      <sz val="11"/>
      <color rgb="FFC00000"/>
      <name val="Calibri"/>
      <family val="2"/>
      <scheme val="minor"/>
    </font>
    <font>
      <b/>
      <sz val="10"/>
      <color rgb="FFFFED00"/>
      <name val="Calibri"/>
      <family val="2"/>
      <scheme val="minor"/>
    </font>
    <font>
      <b/>
      <sz val="10"/>
      <color rgb="FF000099"/>
      <name val="Calibri"/>
      <family val="2"/>
      <scheme val="minor"/>
    </font>
    <font>
      <b/>
      <sz val="12"/>
      <color rgb="FFFFED00"/>
      <name val="Calibri"/>
      <family val="2"/>
      <scheme val="minor"/>
    </font>
    <font>
      <b/>
      <sz val="11"/>
      <color rgb="FFFFED00"/>
      <name val="Calibri"/>
      <family val="2"/>
      <scheme val="minor"/>
    </font>
    <font>
      <b/>
      <sz val="11"/>
      <color rgb="FF000099"/>
      <name val="Calibri"/>
      <family val="2"/>
      <scheme val="minor"/>
    </font>
    <font>
      <sz val="11"/>
      <color rgb="FFFF0000"/>
      <name val="Calibri"/>
      <family val="2"/>
      <scheme val="minor"/>
    </font>
    <font>
      <b/>
      <sz val="11"/>
      <color rgb="FFFF0000"/>
      <name val="Calibri"/>
      <family val="2"/>
      <scheme val="minor"/>
    </font>
    <font>
      <sz val="11"/>
      <color rgb="FF000099"/>
      <name val="Calibri"/>
      <family val="2"/>
      <scheme val="minor"/>
    </font>
    <font>
      <b/>
      <sz val="14"/>
      <color rgb="FF000099"/>
      <name val="Calibri"/>
      <family val="2"/>
      <scheme val="minor"/>
    </font>
    <font>
      <i/>
      <sz val="11"/>
      <color rgb="FF000099"/>
      <name val="Calibri"/>
      <family val="2"/>
      <scheme val="minor"/>
    </font>
    <font>
      <sz val="10"/>
      <color rgb="FFFF0000"/>
      <name val="Calibri"/>
      <family val="2"/>
      <scheme val="minor"/>
    </font>
    <font>
      <sz val="14"/>
      <color rgb="FF000099"/>
      <name val="Calibri"/>
      <family val="2"/>
      <scheme val="minor"/>
    </font>
    <font>
      <b/>
      <i/>
      <sz val="10"/>
      <color rgb="FF000000"/>
      <name val="Calibri"/>
      <family val="2"/>
      <scheme val="minor"/>
    </font>
    <font>
      <i/>
      <sz val="10"/>
      <name val="Calibri"/>
      <family val="2"/>
      <scheme val="minor"/>
    </font>
    <font>
      <b/>
      <sz val="14"/>
      <color theme="0"/>
      <name val="Calibri"/>
      <family val="2"/>
      <scheme val="minor"/>
    </font>
    <font>
      <b/>
      <sz val="10"/>
      <color rgb="FFFFED00"/>
      <name val="Aptos Narrow"/>
      <family val="2"/>
    </font>
    <font>
      <i/>
      <sz val="10"/>
      <color rgb="FF000000"/>
      <name val="Calibri"/>
      <family val="2"/>
      <scheme val="minor"/>
    </font>
    <font>
      <sz val="8"/>
      <name val="Calibri"/>
      <family val="2"/>
      <scheme val="minor"/>
    </font>
    <font>
      <b/>
      <sz val="11"/>
      <color theme="1"/>
      <name val="Calibri"/>
      <family val="2"/>
      <scheme val="minor"/>
    </font>
    <font>
      <b/>
      <sz val="16"/>
      <color rgb="FF000099"/>
      <name val="Calibri"/>
      <family val="2"/>
      <scheme val="minor"/>
    </font>
    <font>
      <b/>
      <sz val="12"/>
      <name val="Calibri"/>
      <family val="2"/>
      <scheme val="minor"/>
    </font>
    <font>
      <b/>
      <i/>
      <sz val="11"/>
      <name val="Calibri"/>
      <family val="2"/>
      <scheme val="minor"/>
    </font>
    <font>
      <b/>
      <sz val="14"/>
      <color theme="1"/>
      <name val="Calibri"/>
      <family val="2"/>
      <scheme val="minor"/>
    </font>
    <font>
      <b/>
      <sz val="12"/>
      <color rgb="FFFF0000"/>
      <name val="Calibri"/>
      <family val="2"/>
      <scheme val="minor"/>
    </font>
    <font>
      <b/>
      <sz val="16"/>
      <color theme="1"/>
      <name val="Calibri"/>
      <family val="2"/>
      <scheme val="minor"/>
    </font>
    <font>
      <sz val="14"/>
      <color theme="1"/>
      <name val="Calibri"/>
      <family val="2"/>
      <scheme val="minor"/>
    </font>
    <font>
      <b/>
      <sz val="13"/>
      <name val="Calibri"/>
      <family val="2"/>
      <scheme val="minor"/>
    </font>
    <font>
      <sz val="13"/>
      <name val="Calibri"/>
      <family val="2"/>
      <scheme val="minor"/>
    </font>
    <font>
      <sz val="14"/>
      <color rgb="FF000000"/>
      <name val="Calibri"/>
      <family val="2"/>
      <scheme val="minor"/>
    </font>
    <font>
      <b/>
      <sz val="14"/>
      <name val="Calibri"/>
      <family val="2"/>
      <scheme val="minor"/>
    </font>
    <font>
      <b/>
      <sz val="13"/>
      <color rgb="FFFF0000"/>
      <name val="Calibri"/>
      <family val="2"/>
      <scheme val="minor"/>
    </font>
    <font>
      <sz val="13"/>
      <color theme="1"/>
      <name val="Calibri"/>
      <family val="2"/>
      <scheme val="minor"/>
    </font>
    <font>
      <b/>
      <sz val="13"/>
      <color theme="1"/>
      <name val="Calibri"/>
      <family val="2"/>
      <scheme val="minor"/>
    </font>
    <font>
      <sz val="9"/>
      <color rgb="FF000000"/>
      <name val="Calibri"/>
      <family val="2"/>
    </font>
    <font>
      <sz val="12"/>
      <name val="Calibri"/>
      <family val="2"/>
      <scheme val="minor"/>
    </font>
    <font>
      <sz val="13"/>
      <color rgb="FFFF0000"/>
      <name val="Calibri"/>
      <family val="2"/>
      <scheme val="minor"/>
    </font>
    <font>
      <sz val="12"/>
      <color rgb="FFFF0000"/>
      <name val="Calibri"/>
      <family val="2"/>
      <scheme val="minor"/>
    </font>
    <font>
      <sz val="8"/>
      <color rgb="FF000099"/>
      <name val="Calibri"/>
      <family val="2"/>
      <scheme val="minor"/>
    </font>
    <font>
      <b/>
      <i/>
      <u/>
      <sz val="10"/>
      <color rgb="FF000000"/>
      <name val="Calibri"/>
      <family val="2"/>
      <scheme val="minor"/>
    </font>
    <font>
      <b/>
      <u/>
      <sz val="16"/>
      <color rgb="FF000099"/>
      <name val="Calibri"/>
      <family val="2"/>
      <scheme val="minor"/>
    </font>
    <font>
      <b/>
      <sz val="14"/>
      <color rgb="FFFFED00"/>
      <name val="Calibri"/>
      <family val="2"/>
      <scheme val="minor"/>
    </font>
    <font>
      <b/>
      <sz val="16"/>
      <color rgb="FFFFED00"/>
      <name val="Calibri"/>
      <family val="2"/>
      <scheme val="minor"/>
    </font>
    <font>
      <b/>
      <i/>
      <sz val="16"/>
      <color rgb="FFFFED00"/>
      <name val="Calibri"/>
      <family val="2"/>
      <scheme val="minor"/>
    </font>
    <font>
      <sz val="16"/>
      <color theme="1"/>
      <name val="Calibri"/>
      <family val="2"/>
      <scheme val="minor"/>
    </font>
    <font>
      <b/>
      <sz val="14"/>
      <color rgb="FFFF0000"/>
      <name val="Calibri"/>
      <family val="2"/>
      <scheme val="minor"/>
    </font>
    <font>
      <sz val="14"/>
      <color rgb="FFFF0000"/>
      <name val="Calibri"/>
      <family val="2"/>
      <scheme val="minor"/>
    </font>
    <font>
      <sz val="16"/>
      <color rgb="FF000099"/>
      <name val="Calibri"/>
      <family val="2"/>
      <scheme val="minor"/>
    </font>
    <font>
      <b/>
      <sz val="20"/>
      <color rgb="FF000099"/>
      <name val="Calibri"/>
      <family val="2"/>
      <scheme val="minor"/>
    </font>
    <font>
      <b/>
      <sz val="12"/>
      <color rgb="FF000099"/>
      <name val="Calibri"/>
      <family val="2"/>
      <scheme val="minor"/>
    </font>
    <font>
      <b/>
      <sz val="24"/>
      <color rgb="FF000099"/>
      <name val="Calibri"/>
      <family val="2"/>
      <scheme val="minor"/>
    </font>
    <font>
      <b/>
      <sz val="12"/>
      <color theme="1"/>
      <name val="Calibri"/>
      <family val="2"/>
      <scheme val="minor"/>
    </font>
    <font>
      <b/>
      <i/>
      <sz val="14"/>
      <color rgb="FFFFED00"/>
      <name val="Calibri"/>
      <family val="2"/>
      <scheme val="minor"/>
    </font>
    <font>
      <b/>
      <i/>
      <sz val="13"/>
      <color theme="1"/>
      <name val="Calibri"/>
      <family val="2"/>
      <scheme val="minor"/>
    </font>
    <font>
      <b/>
      <u/>
      <sz val="13"/>
      <color theme="1"/>
      <name val="Calibri"/>
      <family val="2"/>
      <scheme val="minor"/>
    </font>
    <font>
      <sz val="20"/>
      <color theme="1"/>
      <name val="Calibri"/>
      <family val="2"/>
      <scheme val="minor"/>
    </font>
    <font>
      <i/>
      <sz val="12"/>
      <color theme="1"/>
      <name val="Calibri"/>
      <family val="2"/>
      <scheme val="minor"/>
    </font>
    <font>
      <i/>
      <sz val="10"/>
      <color rgb="FFFF0000"/>
      <name val="Calibri"/>
      <family val="2"/>
      <scheme val="minor"/>
    </font>
    <font>
      <b/>
      <i/>
      <sz val="10"/>
      <color theme="1"/>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rgb="FFFFED00"/>
        <bgColor indexed="64"/>
      </patternFill>
    </fill>
    <fill>
      <patternFill patternType="solid">
        <fgColor rgb="FF000099"/>
        <bgColor indexed="64"/>
      </patternFill>
    </fill>
    <fill>
      <patternFill patternType="solid">
        <fgColor theme="5"/>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rgb="FFFFFFCC"/>
        <bgColor indexed="64"/>
      </patternFill>
    </fill>
    <fill>
      <patternFill patternType="solid">
        <fgColor indexed="65"/>
        <bgColor indexed="64"/>
      </patternFill>
    </fill>
    <fill>
      <patternFill patternType="solid">
        <fgColor rgb="FFFFFFCC"/>
        <bgColor rgb="FF000000"/>
      </patternFill>
    </fill>
    <fill>
      <patternFill patternType="solid">
        <fgColor rgb="FFFFFF00"/>
        <bgColor indexed="64"/>
      </patternFill>
    </fill>
    <fill>
      <patternFill patternType="solid">
        <fgColor theme="5" tint="0.79998168889431442"/>
        <bgColor indexed="64"/>
      </patternFill>
    </fill>
    <fill>
      <patternFill patternType="solid">
        <fgColor rgb="FF92D050"/>
        <bgColor indexed="64"/>
      </patternFill>
    </fill>
    <fill>
      <patternFill patternType="solid">
        <fgColor theme="6"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theme="1"/>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theme="1"/>
      </left>
      <right style="medium">
        <color indexed="64"/>
      </right>
      <top style="thin">
        <color theme="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theme="1"/>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thin">
        <color theme="1"/>
      </bottom>
      <diagonal/>
    </border>
    <border>
      <left style="thin">
        <color indexed="64"/>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style="medium">
        <color theme="0"/>
      </left>
      <right style="thin">
        <color indexed="64"/>
      </right>
      <top style="thin">
        <color indexed="64"/>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thin">
        <color auto="1"/>
      </left>
      <right style="hair">
        <color auto="1"/>
      </right>
      <top style="hair">
        <color auto="1"/>
      </top>
      <bottom style="thin">
        <color auto="1"/>
      </bottom>
      <diagonal/>
    </border>
    <border>
      <left style="thin">
        <color indexed="64"/>
      </left>
      <right style="thin">
        <color indexed="64"/>
      </right>
      <top/>
      <bottom style="hair">
        <color indexed="64"/>
      </bottom>
      <diagonal/>
    </border>
    <border>
      <left style="medium">
        <color theme="1"/>
      </left>
      <right style="thin">
        <color theme="1"/>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medium">
        <color indexed="64"/>
      </left>
      <right style="thin">
        <color theme="1"/>
      </right>
      <top/>
      <bottom/>
      <diagonal/>
    </border>
    <border>
      <left style="thin">
        <color theme="1"/>
      </left>
      <right style="medium">
        <color indexed="64"/>
      </right>
      <top/>
      <bottom/>
      <diagonal/>
    </border>
    <border>
      <left style="thin">
        <color theme="1"/>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theme="0" tint="-0.499984740745262"/>
      </left>
      <right/>
      <top/>
      <bottom/>
      <diagonal/>
    </border>
    <border>
      <left style="thin">
        <color indexed="64"/>
      </left>
      <right style="thin">
        <color theme="0" tint="-0.499984740745262"/>
      </right>
      <top style="thin">
        <color theme="0" tint="-0.499984740745262"/>
      </top>
      <bottom style="thin">
        <color theme="0" tint="-0.499984740745262"/>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24994659260841701"/>
      </right>
      <top/>
      <bottom/>
      <diagonal/>
    </border>
    <border>
      <left style="thin">
        <color theme="0" tint="-0.24994659260841701"/>
      </left>
      <right/>
      <top/>
      <bottom/>
      <diagonal/>
    </border>
    <border>
      <left style="thin">
        <color theme="0" tint="-0.499984740745262"/>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s>
  <cellStyleXfs count="13">
    <xf numFmtId="0" fontId="0" fillId="0" borderId="0"/>
    <xf numFmtId="165" fontId="1" fillId="0" borderId="0" applyBorder="0" applyProtection="0"/>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0" fontId="4" fillId="0" borderId="0" applyFont="0" applyFill="0" applyBorder="0">
      <alignment horizontal="center" vertical="top" wrapText="1"/>
    </xf>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414">
    <xf numFmtId="0" fontId="0" fillId="0" borderId="0" xfId="0"/>
    <xf numFmtId="0" fontId="2" fillId="3" borderId="0" xfId="0" applyFont="1" applyFill="1"/>
    <xf numFmtId="0" fontId="2" fillId="3" borderId="0" xfId="0" applyFont="1" applyFill="1" applyAlignment="1">
      <alignment horizontal="center" vertical="center"/>
    </xf>
    <xf numFmtId="44" fontId="2" fillId="3" borderId="0" xfId="4" applyFont="1" applyFill="1"/>
    <xf numFmtId="0" fontId="0" fillId="3" borderId="0" xfId="0" applyFill="1"/>
    <xf numFmtId="0" fontId="14" fillId="3" borderId="0" xfId="0" applyFont="1" applyFill="1"/>
    <xf numFmtId="0" fontId="13" fillId="3" borderId="0" xfId="4" applyNumberFormat="1" applyFont="1" applyFill="1" applyBorder="1" applyAlignment="1">
      <alignment horizontal="left"/>
    </xf>
    <xf numFmtId="0" fontId="7" fillId="3" borderId="0" xfId="0" applyFont="1" applyFill="1"/>
    <xf numFmtId="0" fontId="5" fillId="3" borderId="0" xfId="0" applyFont="1" applyFill="1"/>
    <xf numFmtId="0" fontId="13" fillId="3" borderId="0" xfId="4" applyNumberFormat="1" applyFont="1" applyFill="1" applyBorder="1" applyAlignment="1">
      <alignment horizontal="left" wrapText="1"/>
    </xf>
    <xf numFmtId="14" fontId="25" fillId="0" borderId="0" xfId="0" applyNumberFormat="1" applyFont="1" applyAlignment="1">
      <alignment horizontal="left"/>
    </xf>
    <xf numFmtId="0" fontId="17" fillId="3" borderId="0" xfId="0" applyFont="1" applyFill="1" applyAlignment="1">
      <alignment horizontal="left" vertical="center"/>
    </xf>
    <xf numFmtId="0" fontId="26" fillId="3" borderId="0" xfId="0" applyFont="1" applyFill="1" applyAlignment="1">
      <alignment horizontal="right"/>
    </xf>
    <xf numFmtId="0" fontId="2" fillId="3" borderId="0" xfId="0" applyFont="1" applyFill="1" applyAlignment="1">
      <alignment vertical="center"/>
    </xf>
    <xf numFmtId="0" fontId="0" fillId="0" borderId="0" xfId="0" applyAlignment="1">
      <alignment wrapText="1"/>
    </xf>
    <xf numFmtId="0" fontId="0" fillId="0" borderId="0" xfId="0" applyAlignment="1">
      <alignment vertical="center"/>
    </xf>
    <xf numFmtId="0" fontId="24" fillId="0" borderId="0" xfId="0" applyFont="1" applyAlignment="1">
      <alignment horizontal="right"/>
    </xf>
    <xf numFmtId="0" fontId="15" fillId="3" borderId="0" xfId="0" applyFont="1" applyFill="1" applyAlignment="1">
      <alignment vertical="center" wrapText="1"/>
    </xf>
    <xf numFmtId="0" fontId="24" fillId="0" borderId="0" xfId="0" applyFont="1" applyAlignment="1">
      <alignment vertical="top" wrapText="1"/>
    </xf>
    <xf numFmtId="0" fontId="25" fillId="0" borderId="0" xfId="0" applyFont="1" applyAlignment="1">
      <alignment horizontal="center"/>
    </xf>
    <xf numFmtId="0" fontId="24" fillId="0" borderId="0" xfId="0" applyFont="1" applyAlignment="1">
      <alignment horizontal="left" vertical="top" wrapText="1"/>
    </xf>
    <xf numFmtId="0" fontId="21" fillId="0" borderId="0" xfId="0" applyFont="1" applyAlignment="1">
      <alignment wrapText="1"/>
    </xf>
    <xf numFmtId="164" fontId="0" fillId="3" borderId="0" xfId="0" applyNumberFormat="1" applyFill="1"/>
    <xf numFmtId="43" fontId="0" fillId="0" borderId="0" xfId="2" applyFont="1"/>
    <xf numFmtId="0" fontId="34" fillId="0" borderId="0" xfId="0" applyFont="1"/>
    <xf numFmtId="9" fontId="37" fillId="0" borderId="9" xfId="3" applyFont="1" applyFill="1" applyBorder="1" applyAlignment="1">
      <alignment horizontal="center" vertical="center"/>
    </xf>
    <xf numFmtId="0" fontId="22" fillId="0" borderId="0" xfId="0" applyFont="1"/>
    <xf numFmtId="166" fontId="22" fillId="0" borderId="0" xfId="0" applyNumberFormat="1" applyFont="1"/>
    <xf numFmtId="0" fontId="41" fillId="12" borderId="0" xfId="0" applyFont="1" applyFill="1"/>
    <xf numFmtId="0" fontId="43" fillId="13" borderId="1" xfId="0" applyFont="1" applyFill="1" applyBorder="1" applyAlignment="1">
      <alignment vertical="center" wrapText="1"/>
    </xf>
    <xf numFmtId="0" fontId="38" fillId="12" borderId="0" xfId="0" applyFont="1" applyFill="1" applyAlignment="1">
      <alignment horizontal="right"/>
    </xf>
    <xf numFmtId="42" fontId="43" fillId="11" borderId="1" xfId="4" applyNumberFormat="1" applyFont="1" applyFill="1" applyBorder="1" applyAlignment="1" applyProtection="1">
      <alignment vertical="center" wrapText="1"/>
      <protection locked="0"/>
    </xf>
    <xf numFmtId="49" fontId="43" fillId="11" borderId="1" xfId="2" applyNumberFormat="1" applyFont="1" applyFill="1" applyBorder="1" applyAlignment="1" applyProtection="1">
      <alignment horizontal="center" vertical="center" wrapText="1"/>
      <protection locked="0"/>
    </xf>
    <xf numFmtId="6" fontId="43" fillId="11" borderId="1" xfId="4" applyNumberFormat="1" applyFont="1" applyFill="1" applyBorder="1" applyAlignment="1" applyProtection="1">
      <alignment vertical="center" wrapText="1"/>
      <protection locked="0"/>
    </xf>
    <xf numFmtId="10" fontId="43" fillId="0" borderId="1" xfId="3" applyNumberFormat="1" applyFont="1" applyFill="1" applyBorder="1" applyAlignment="1" applyProtection="1">
      <alignment horizontal="center" vertical="center" wrapText="1"/>
      <protection locked="0"/>
    </xf>
    <xf numFmtId="0" fontId="38" fillId="12" borderId="0" xfId="0" applyFont="1" applyFill="1"/>
    <xf numFmtId="0" fontId="38" fillId="12" borderId="6" xfId="0" applyFont="1" applyFill="1" applyBorder="1" applyAlignment="1">
      <alignment horizontal="right"/>
    </xf>
    <xf numFmtId="0" fontId="38" fillId="12" borderId="28" xfId="0" applyFont="1" applyFill="1" applyBorder="1" applyAlignment="1">
      <alignment horizontal="right"/>
    </xf>
    <xf numFmtId="0" fontId="43" fillId="0" borderId="0" xfId="0" applyFont="1" applyAlignment="1" applyProtection="1">
      <alignment vertical="center" wrapText="1"/>
      <protection locked="0"/>
    </xf>
    <xf numFmtId="0" fontId="41" fillId="12" borderId="0" xfId="0" applyFont="1" applyFill="1" applyAlignment="1">
      <alignment vertical="center"/>
    </xf>
    <xf numFmtId="0" fontId="45" fillId="12" borderId="0" xfId="0" applyFont="1" applyFill="1" applyAlignment="1">
      <alignment vertical="center"/>
    </xf>
    <xf numFmtId="0" fontId="38" fillId="12" borderId="0" xfId="0" applyFont="1" applyFill="1" applyAlignment="1">
      <alignment vertical="center"/>
    </xf>
    <xf numFmtId="0" fontId="38" fillId="12" borderId="1" xfId="0" applyFont="1" applyFill="1" applyBorder="1" applyAlignment="1">
      <alignment vertical="center"/>
    </xf>
    <xf numFmtId="0" fontId="38" fillId="12" borderId="30" xfId="0" applyFont="1" applyFill="1" applyBorder="1" applyAlignment="1">
      <alignment vertical="center"/>
    </xf>
    <xf numFmtId="167" fontId="42" fillId="0" borderId="5" xfId="0" applyNumberFormat="1" applyFont="1" applyBorder="1" applyAlignment="1" applyProtection="1">
      <alignment horizontal="center" vertical="center" wrapText="1"/>
      <protection locked="0"/>
    </xf>
    <xf numFmtId="167" fontId="43" fillId="2" borderId="31" xfId="4" applyNumberFormat="1" applyFont="1" applyFill="1" applyBorder="1" applyAlignment="1" applyProtection="1">
      <alignment horizontal="right" vertical="center"/>
      <protection locked="0"/>
    </xf>
    <xf numFmtId="167" fontId="47" fillId="0" borderId="0" xfId="0" applyNumberFormat="1" applyFont="1" applyAlignment="1">
      <alignment horizontal="right"/>
    </xf>
    <xf numFmtId="0" fontId="23" fillId="0" borderId="32" xfId="0" applyFont="1" applyBorder="1" applyAlignment="1">
      <alignment horizontal="center" vertical="center"/>
    </xf>
    <xf numFmtId="0" fontId="42" fillId="0" borderId="1" xfId="0" applyFont="1" applyBorder="1" applyAlignment="1" applyProtection="1">
      <alignment horizontal="center" vertical="center" wrapText="1"/>
      <protection locked="0"/>
    </xf>
    <xf numFmtId="167" fontId="42" fillId="2" borderId="5" xfId="0" applyNumberFormat="1" applyFont="1" applyFill="1" applyBorder="1" applyAlignment="1" applyProtection="1">
      <alignment horizontal="center" vertical="center" wrapText="1"/>
      <protection locked="0"/>
    </xf>
    <xf numFmtId="0" fontId="48" fillId="0" borderId="0" xfId="0" applyFont="1" applyAlignment="1">
      <alignment wrapText="1"/>
    </xf>
    <xf numFmtId="0" fontId="43" fillId="11" borderId="33" xfId="0" applyFont="1" applyFill="1" applyBorder="1" applyAlignment="1" applyProtection="1">
      <alignment horizontal="center" vertical="center"/>
      <protection locked="0"/>
    </xf>
    <xf numFmtId="44" fontId="43" fillId="11" borderId="33" xfId="4" applyFont="1" applyFill="1" applyBorder="1" applyAlignment="1" applyProtection="1">
      <alignment horizontal="left" vertical="center"/>
      <protection locked="0"/>
    </xf>
    <xf numFmtId="0" fontId="47" fillId="0" borderId="0" xfId="0" applyFont="1"/>
    <xf numFmtId="0" fontId="47" fillId="0" borderId="0" xfId="0" applyFont="1" applyAlignment="1">
      <alignment vertical="center"/>
    </xf>
    <xf numFmtId="44" fontId="43" fillId="11" borderId="34" xfId="4" applyFont="1" applyFill="1" applyBorder="1" applyAlignment="1" applyProtection="1">
      <alignment horizontal="left" vertical="center"/>
      <protection locked="0"/>
    </xf>
    <xf numFmtId="0" fontId="47" fillId="0" borderId="0" xfId="0" applyFont="1" applyAlignment="1">
      <alignment horizontal="center"/>
    </xf>
    <xf numFmtId="167" fontId="48" fillId="0" borderId="1" xfId="0" applyNumberFormat="1" applyFont="1" applyBorder="1"/>
    <xf numFmtId="167" fontId="48" fillId="0" borderId="1" xfId="0" applyNumberFormat="1" applyFont="1" applyBorder="1" applyAlignment="1">
      <alignment horizontal="right"/>
    </xf>
    <xf numFmtId="167" fontId="47" fillId="0" borderId="0" xfId="0" applyNumberFormat="1" applyFont="1"/>
    <xf numFmtId="0" fontId="34" fillId="9" borderId="0" xfId="0" applyFont="1" applyFill="1" applyAlignment="1">
      <alignment horizontal="center" vertical="center" wrapText="1"/>
    </xf>
    <xf numFmtId="0" fontId="0" fillId="0" borderId="0" xfId="0" applyAlignment="1">
      <alignment horizontal="center" vertical="center"/>
    </xf>
    <xf numFmtId="0" fontId="34" fillId="9" borderId="1" xfId="0" applyFont="1" applyFill="1" applyBorder="1" applyAlignment="1">
      <alignment horizontal="center" vertical="center"/>
    </xf>
    <xf numFmtId="0" fontId="49" fillId="15" borderId="1" xfId="0" applyFont="1" applyFill="1" applyBorder="1" applyAlignment="1">
      <alignment vertical="center" wrapText="1"/>
    </xf>
    <xf numFmtId="0" fontId="0" fillId="15" borderId="1" xfId="0" applyFill="1" applyBorder="1" applyAlignment="1">
      <alignment horizontal="left"/>
    </xf>
    <xf numFmtId="0" fontId="0" fillId="15" borderId="1" xfId="0" applyFill="1" applyBorder="1" applyAlignment="1">
      <alignment vertical="center"/>
    </xf>
    <xf numFmtId="0" fontId="0" fillId="0" borderId="28" xfId="0" applyBorder="1" applyAlignment="1">
      <alignment vertical="center"/>
    </xf>
    <xf numFmtId="0" fontId="34" fillId="9" borderId="0" xfId="0" applyFont="1" applyFill="1" applyAlignment="1">
      <alignment horizontal="center" wrapText="1"/>
    </xf>
    <xf numFmtId="0" fontId="0" fillId="15" borderId="1" xfId="0" applyFill="1" applyBorder="1" applyAlignment="1">
      <alignment horizontal="right"/>
    </xf>
    <xf numFmtId="0" fontId="0" fillId="15" borderId="1" xfId="0" applyFill="1" applyBorder="1"/>
    <xf numFmtId="0" fontId="0" fillId="15" borderId="3" xfId="0" applyFill="1" applyBorder="1"/>
    <xf numFmtId="0" fontId="0" fillId="15" borderId="3" xfId="0" applyFill="1" applyBorder="1" applyAlignment="1">
      <alignment vertical="center"/>
    </xf>
    <xf numFmtId="0" fontId="42" fillId="0" borderId="5"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14" fontId="43" fillId="11" borderId="33" xfId="0" applyNumberFormat="1" applyFont="1" applyFill="1" applyBorder="1" applyAlignment="1" applyProtection="1">
      <alignment vertical="center" wrapText="1"/>
      <protection locked="0"/>
    </xf>
    <xf numFmtId="0" fontId="43" fillId="11" borderId="33" xfId="0" applyFont="1" applyFill="1" applyBorder="1" applyAlignment="1" applyProtection="1">
      <alignment horizontal="left" vertical="center"/>
      <protection locked="0"/>
    </xf>
    <xf numFmtId="169" fontId="43" fillId="11" borderId="33" xfId="0" applyNumberFormat="1" applyFont="1" applyFill="1" applyBorder="1" applyAlignment="1" applyProtection="1">
      <alignment horizontal="center" vertical="center"/>
      <protection locked="0"/>
    </xf>
    <xf numFmtId="167" fontId="43" fillId="11" borderId="31" xfId="4" applyNumberFormat="1" applyFont="1" applyFill="1" applyBorder="1" applyAlignment="1" applyProtection="1">
      <alignment vertical="center"/>
      <protection locked="0"/>
    </xf>
    <xf numFmtId="0" fontId="43" fillId="11" borderId="33" xfId="0" applyFont="1" applyFill="1" applyBorder="1" applyAlignment="1" applyProtection="1">
      <alignment vertical="center" wrapText="1"/>
      <protection locked="0"/>
    </xf>
    <xf numFmtId="169" fontId="43" fillId="11" borderId="36" xfId="0" applyNumberFormat="1" applyFont="1" applyFill="1" applyBorder="1" applyAlignment="1" applyProtection="1">
      <alignment horizontal="center" vertical="center"/>
      <protection locked="0"/>
    </xf>
    <xf numFmtId="0" fontId="43" fillId="11" borderId="36" xfId="0" applyFont="1" applyFill="1" applyBorder="1" applyAlignment="1" applyProtection="1">
      <alignment vertical="center" wrapText="1"/>
      <protection locked="0"/>
    </xf>
    <xf numFmtId="167" fontId="43" fillId="11" borderId="3" xfId="4" applyNumberFormat="1" applyFont="1" applyFill="1" applyBorder="1" applyAlignment="1" applyProtection="1">
      <alignment vertical="center"/>
      <protection locked="0"/>
    </xf>
    <xf numFmtId="0" fontId="48" fillId="0" borderId="1" xfId="0" applyFont="1" applyBorder="1" applyAlignment="1">
      <alignment horizontal="center"/>
    </xf>
    <xf numFmtId="0" fontId="47" fillId="0" borderId="0" xfId="0" applyFont="1" applyAlignment="1">
      <alignment horizontal="left"/>
    </xf>
    <xf numFmtId="0" fontId="48" fillId="0" borderId="1" xfId="0" applyFont="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167" fontId="48" fillId="0" borderId="5" xfId="0" applyNumberFormat="1" applyFont="1" applyBorder="1" applyAlignment="1" applyProtection="1">
      <alignment horizontal="center" vertical="center" wrapText="1"/>
      <protection locked="0"/>
    </xf>
    <xf numFmtId="167" fontId="36" fillId="2" borderId="5" xfId="0" applyNumberFormat="1" applyFont="1" applyFill="1" applyBorder="1" applyAlignment="1" applyProtection="1">
      <alignment horizontal="center" vertical="center" wrapText="1"/>
      <protection locked="0"/>
    </xf>
    <xf numFmtId="0" fontId="47" fillId="11" borderId="33" xfId="0" applyFont="1" applyFill="1" applyBorder="1" applyAlignment="1" applyProtection="1">
      <alignment horizontal="center" vertical="center"/>
      <protection locked="0"/>
    </xf>
    <xf numFmtId="0" fontId="47" fillId="11" borderId="33" xfId="0" applyFont="1" applyFill="1" applyBorder="1" applyAlignment="1" applyProtection="1">
      <alignment vertical="center"/>
      <protection locked="0"/>
    </xf>
    <xf numFmtId="0" fontId="47" fillId="11" borderId="33" xfId="0" applyFont="1" applyFill="1" applyBorder="1" applyAlignment="1" applyProtection="1">
      <alignment vertical="center" wrapText="1"/>
      <protection locked="0"/>
    </xf>
    <xf numFmtId="0" fontId="47" fillId="11" borderId="33" xfId="0" applyFont="1" applyFill="1" applyBorder="1" applyAlignment="1" applyProtection="1">
      <alignment horizontal="right" vertical="center"/>
      <protection locked="0"/>
    </xf>
    <xf numFmtId="169" fontId="47" fillId="11" borderId="33" xfId="0" applyNumberFormat="1" applyFont="1" applyFill="1" applyBorder="1" applyAlignment="1" applyProtection="1">
      <alignment horizontal="center" vertical="center"/>
      <protection locked="0"/>
    </xf>
    <xf numFmtId="167" fontId="47" fillId="11" borderId="31" xfId="4" applyNumberFormat="1" applyFont="1" applyFill="1" applyBorder="1" applyAlignment="1" applyProtection="1">
      <alignment vertical="center"/>
      <protection locked="0"/>
    </xf>
    <xf numFmtId="167" fontId="50" fillId="2" borderId="33" xfId="4" applyNumberFormat="1" applyFont="1" applyFill="1" applyBorder="1" applyAlignment="1" applyProtection="1">
      <alignment horizontal="right" vertical="center"/>
      <protection locked="0"/>
    </xf>
    <xf numFmtId="0" fontId="47" fillId="11" borderId="33" xfId="0" applyFont="1" applyFill="1" applyBorder="1" applyAlignment="1" applyProtection="1">
      <alignment horizontal="left" vertical="center"/>
      <protection locked="0"/>
    </xf>
    <xf numFmtId="0" fontId="4" fillId="0" borderId="0" xfId="0" applyFont="1" applyAlignment="1">
      <alignment vertical="center"/>
    </xf>
    <xf numFmtId="167" fontId="52" fillId="2" borderId="33" xfId="4" applyNumberFormat="1" applyFont="1" applyFill="1" applyBorder="1" applyAlignment="1" applyProtection="1">
      <alignment horizontal="right" vertical="center"/>
      <protection locked="0"/>
    </xf>
    <xf numFmtId="167" fontId="51" fillId="2" borderId="31" xfId="4" applyNumberFormat="1" applyFont="1" applyFill="1" applyBorder="1" applyAlignment="1" applyProtection="1">
      <alignment horizontal="right" vertical="center"/>
      <protection locked="0"/>
    </xf>
    <xf numFmtId="0" fontId="21" fillId="0" borderId="0" xfId="0" applyFont="1" applyAlignment="1">
      <alignment vertical="center"/>
    </xf>
    <xf numFmtId="169" fontId="47" fillId="11" borderId="36" xfId="0" applyNumberFormat="1" applyFont="1" applyFill="1" applyBorder="1" applyAlignment="1" applyProtection="1">
      <alignment horizontal="center" vertical="center"/>
      <protection locked="0"/>
    </xf>
    <xf numFmtId="167" fontId="47" fillId="11" borderId="3" xfId="4" applyNumberFormat="1" applyFont="1" applyFill="1" applyBorder="1" applyAlignment="1" applyProtection="1">
      <alignment vertical="center"/>
      <protection locked="0"/>
    </xf>
    <xf numFmtId="167" fontId="5" fillId="0" borderId="1" xfId="0" applyNumberFormat="1" applyFont="1" applyBorder="1"/>
    <xf numFmtId="167" fontId="4" fillId="0" borderId="0" xfId="0" applyNumberFormat="1" applyFont="1"/>
    <xf numFmtId="0" fontId="43" fillId="11" borderId="36" xfId="0" applyFont="1" applyFill="1" applyBorder="1" applyAlignment="1" applyProtection="1">
      <alignment horizontal="center" vertical="center"/>
      <protection locked="0"/>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39" xfId="0" applyFont="1" applyBorder="1" applyAlignment="1">
      <alignment horizontal="center" vertical="center"/>
    </xf>
    <xf numFmtId="0" fontId="23" fillId="0" borderId="16" xfId="0" applyFont="1" applyBorder="1" applyAlignment="1">
      <alignment horizontal="center" vertical="center"/>
    </xf>
    <xf numFmtId="0" fontId="4" fillId="0" borderId="0" xfId="0" applyFont="1"/>
    <xf numFmtId="0" fontId="10" fillId="0" borderId="1" xfId="0" applyFont="1" applyBorder="1"/>
    <xf numFmtId="167" fontId="2" fillId="3" borderId="0" xfId="0" applyNumberFormat="1" applyFont="1" applyFill="1"/>
    <xf numFmtId="14" fontId="13" fillId="3" borderId="0" xfId="8" applyNumberFormat="1" applyFont="1" applyFill="1" applyBorder="1" applyAlignment="1">
      <alignment horizontal="left"/>
    </xf>
    <xf numFmtId="0" fontId="17" fillId="0" borderId="40" xfId="0" applyFont="1" applyBorder="1"/>
    <xf numFmtId="167" fontId="2" fillId="3" borderId="0" xfId="0" applyNumberFormat="1" applyFont="1" applyFill="1" applyAlignment="1">
      <alignment vertical="center"/>
    </xf>
    <xf numFmtId="0" fontId="26" fillId="3" borderId="0" xfId="0" applyFont="1" applyFill="1" applyAlignment="1">
      <alignment vertical="center" wrapText="1"/>
    </xf>
    <xf numFmtId="168" fontId="16" fillId="7" borderId="1" xfId="7" applyNumberFormat="1" applyFont="1" applyFill="1" applyBorder="1" applyAlignment="1">
      <alignment vertical="center"/>
    </xf>
    <xf numFmtId="168" fontId="56" fillId="7" borderId="9" xfId="7" applyNumberFormat="1" applyFont="1" applyFill="1" applyBorder="1" applyAlignment="1">
      <alignment horizontal="center" vertical="center"/>
    </xf>
    <xf numFmtId="0" fontId="23" fillId="0" borderId="12" xfId="0" applyFont="1" applyBorder="1" applyAlignment="1">
      <alignment horizontal="center" vertical="center"/>
    </xf>
    <xf numFmtId="0" fontId="57" fillId="7" borderId="9" xfId="0" applyFont="1" applyFill="1" applyBorder="1" applyAlignment="1">
      <alignment vertical="center"/>
    </xf>
    <xf numFmtId="10" fontId="58" fillId="7" borderId="13" xfId="3" applyNumberFormat="1" applyFont="1" applyFill="1" applyBorder="1" applyAlignment="1">
      <alignment horizontal="center" vertical="center" wrapText="1"/>
    </xf>
    <xf numFmtId="164" fontId="57" fillId="7" borderId="9" xfId="2" applyNumberFormat="1" applyFont="1" applyFill="1" applyBorder="1" applyAlignment="1">
      <alignment horizontal="center" vertical="center"/>
    </xf>
    <xf numFmtId="164" fontId="57" fillId="7" borderId="7" xfId="0" applyNumberFormat="1" applyFont="1" applyFill="1" applyBorder="1" applyAlignment="1">
      <alignment horizontal="center" vertical="center"/>
    </xf>
    <xf numFmtId="10" fontId="57" fillId="7" borderId="18" xfId="3" applyNumberFormat="1" applyFont="1" applyFill="1" applyBorder="1" applyAlignment="1">
      <alignment horizontal="center" vertical="center"/>
    </xf>
    <xf numFmtId="166" fontId="59" fillId="0" borderId="0" xfId="0" applyNumberFormat="1" applyFont="1"/>
    <xf numFmtId="164" fontId="59" fillId="0" borderId="0" xfId="0" applyNumberFormat="1" applyFont="1"/>
    <xf numFmtId="0" fontId="59" fillId="0" borderId="0" xfId="0" applyFont="1"/>
    <xf numFmtId="164" fontId="5" fillId="0" borderId="9" xfId="2" applyNumberFormat="1" applyFont="1" applyFill="1" applyBorder="1" applyAlignment="1">
      <alignment horizontal="center" vertical="center"/>
    </xf>
    <xf numFmtId="0" fontId="22" fillId="0" borderId="0" xfId="0" applyFont="1" applyAlignment="1">
      <alignment horizontal="left" vertical="top"/>
    </xf>
    <xf numFmtId="164" fontId="57" fillId="7" borderId="24" xfId="2" applyNumberFormat="1" applyFont="1" applyFill="1" applyBorder="1" applyAlignment="1">
      <alignment horizontal="center" vertical="center"/>
    </xf>
    <xf numFmtId="164" fontId="57" fillId="7" borderId="41" xfId="2" applyNumberFormat="1" applyFont="1" applyFill="1" applyBorder="1" applyAlignment="1">
      <alignment horizontal="center" vertical="center"/>
    </xf>
    <xf numFmtId="0" fontId="60" fillId="0" borderId="0" xfId="0" applyFont="1" applyAlignment="1">
      <alignment horizontal="left" vertical="top"/>
    </xf>
    <xf numFmtId="0" fontId="41" fillId="0" borderId="0" xfId="0" applyFont="1"/>
    <xf numFmtId="43" fontId="5" fillId="0" borderId="2" xfId="0" applyNumberFormat="1" applyFont="1" applyBorder="1" applyAlignment="1">
      <alignment vertical="center" wrapText="1"/>
    </xf>
    <xf numFmtId="9" fontId="37" fillId="0" borderId="9" xfId="3" applyFont="1" applyFill="1" applyBorder="1" applyAlignment="1">
      <alignment horizontal="center" vertical="center" wrapText="1"/>
    </xf>
    <xf numFmtId="168" fontId="56" fillId="7" borderId="0" xfId="7" applyNumberFormat="1" applyFont="1" applyFill="1" applyBorder="1" applyAlignment="1">
      <alignment horizontal="center" vertical="center"/>
    </xf>
    <xf numFmtId="0" fontId="61" fillId="0" borderId="0" xfId="0" applyFont="1"/>
    <xf numFmtId="164" fontId="5" fillId="5" borderId="9" xfId="2" applyNumberFormat="1" applyFont="1" applyFill="1" applyBorder="1" applyAlignment="1" applyProtection="1">
      <alignment horizontal="center" vertical="center"/>
      <protection locked="0"/>
    </xf>
    <xf numFmtId="164" fontId="20" fillId="5" borderId="7" xfId="0" applyNumberFormat="1" applyFont="1" applyFill="1" applyBorder="1" applyAlignment="1" applyProtection="1">
      <alignment horizontal="center" vertical="center" wrapText="1"/>
      <protection locked="0"/>
    </xf>
    <xf numFmtId="164" fontId="20" fillId="5" borderId="9" xfId="0" applyNumberFormat="1" applyFont="1" applyFill="1" applyBorder="1" applyAlignment="1" applyProtection="1">
      <alignment horizontal="center" vertical="center" wrapText="1"/>
      <protection locked="0"/>
    </xf>
    <xf numFmtId="165" fontId="3" fillId="5" borderId="1" xfId="1" applyFont="1" applyFill="1" applyBorder="1" applyAlignment="1" applyProtection="1">
      <alignment horizontal="left" vertical="center" wrapText="1"/>
      <protection locked="0"/>
    </xf>
    <xf numFmtId="168" fontId="2" fillId="5" borderId="1" xfId="0" applyNumberFormat="1" applyFont="1" applyFill="1" applyBorder="1" applyAlignment="1" applyProtection="1">
      <alignment vertical="center"/>
      <protection locked="0"/>
    </xf>
    <xf numFmtId="165" fontId="32" fillId="5" borderId="1" xfId="1" applyFont="1" applyFill="1" applyBorder="1" applyAlignment="1" applyProtection="1">
      <alignment horizontal="left" vertical="center" wrapText="1"/>
      <protection locked="0"/>
    </xf>
    <xf numFmtId="0" fontId="0" fillId="0" borderId="1" xfId="0" applyBorder="1"/>
    <xf numFmtId="0" fontId="0" fillId="5" borderId="1" xfId="0" applyFill="1" applyBorder="1" applyAlignment="1">
      <alignment horizontal="left"/>
    </xf>
    <xf numFmtId="170" fontId="0" fillId="5" borderId="1" xfId="4" applyNumberFormat="1" applyFont="1" applyFill="1" applyBorder="1" applyProtection="1"/>
    <xf numFmtId="0" fontId="0" fillId="0" borderId="1" xfId="0" applyBorder="1" applyAlignment="1">
      <alignment horizontal="left"/>
    </xf>
    <xf numFmtId="170" fontId="0" fillId="0" borderId="1" xfId="4" applyNumberFormat="1" applyFont="1" applyBorder="1" applyProtection="1"/>
    <xf numFmtId="170" fontId="0" fillId="0" borderId="0" xfId="0" applyNumberFormat="1"/>
    <xf numFmtId="43" fontId="0" fillId="5" borderId="1" xfId="0" applyNumberFormat="1" applyFill="1" applyBorder="1" applyAlignment="1">
      <alignment horizontal="left"/>
    </xf>
    <xf numFmtId="0" fontId="53" fillId="5" borderId="40" xfId="0" applyFont="1" applyFill="1" applyBorder="1" applyAlignment="1" applyProtection="1">
      <alignment horizontal="left"/>
      <protection locked="0"/>
    </xf>
    <xf numFmtId="0" fontId="53" fillId="5" borderId="40" xfId="0" applyFont="1" applyFill="1" applyBorder="1" applyAlignment="1" applyProtection="1">
      <alignment horizontal="left" vertical="center" wrapText="1"/>
      <protection locked="0"/>
    </xf>
    <xf numFmtId="0" fontId="53" fillId="5" borderId="40" xfId="0" applyFont="1" applyFill="1" applyBorder="1" applyAlignment="1" applyProtection="1">
      <alignment horizontal="left" vertical="center"/>
      <protection locked="0"/>
    </xf>
    <xf numFmtId="14" fontId="53" fillId="5" borderId="40" xfId="0" applyNumberFormat="1" applyFont="1" applyFill="1" applyBorder="1" applyAlignment="1" applyProtection="1">
      <alignment horizontal="left" vertical="center"/>
      <protection locked="0"/>
    </xf>
    <xf numFmtId="14" fontId="53" fillId="5" borderId="40" xfId="0" applyNumberFormat="1" applyFont="1" applyFill="1" applyBorder="1" applyAlignment="1" applyProtection="1">
      <alignment horizontal="left"/>
      <protection locked="0"/>
    </xf>
    <xf numFmtId="168" fontId="2" fillId="3" borderId="1" xfId="0" applyNumberFormat="1" applyFont="1" applyFill="1" applyBorder="1" applyAlignment="1">
      <alignment vertical="center"/>
    </xf>
    <xf numFmtId="164" fontId="5" fillId="3" borderId="9" xfId="2" applyNumberFormat="1" applyFont="1" applyFill="1" applyBorder="1" applyAlignment="1">
      <alignment horizontal="center" vertical="center"/>
    </xf>
    <xf numFmtId="9" fontId="37" fillId="3" borderId="9" xfId="3" applyFont="1" applyFill="1" applyBorder="1" applyAlignment="1">
      <alignment horizontal="center" vertical="center" wrapText="1"/>
    </xf>
    <xf numFmtId="43" fontId="2" fillId="3" borderId="0" xfId="2" applyFont="1" applyFill="1"/>
    <xf numFmtId="0" fontId="10" fillId="0" borderId="0" xfId="0" applyFont="1"/>
    <xf numFmtId="0" fontId="10" fillId="0" borderId="0" xfId="0" applyFont="1" applyAlignment="1">
      <alignment wrapText="1"/>
    </xf>
    <xf numFmtId="0" fontId="12" fillId="4" borderId="2" xfId="0" applyFont="1" applyFill="1" applyBorder="1" applyAlignment="1">
      <alignment vertical="center"/>
    </xf>
    <xf numFmtId="0" fontId="12" fillId="0" borderId="0" xfId="0" applyFont="1" applyAlignment="1">
      <alignment vertical="center"/>
    </xf>
    <xf numFmtId="165" fontId="3" fillId="5" borderId="42" xfId="1" applyFont="1" applyFill="1" applyBorder="1" applyAlignment="1" applyProtection="1">
      <alignment horizontal="left" vertical="center" wrapText="1"/>
      <protection locked="0"/>
    </xf>
    <xf numFmtId="168" fontId="2" fillId="3" borderId="42" xfId="0" applyNumberFormat="1" applyFont="1" applyFill="1" applyBorder="1" applyAlignment="1">
      <alignment vertical="center"/>
    </xf>
    <xf numFmtId="168" fontId="56" fillId="3" borderId="0" xfId="7" applyNumberFormat="1" applyFont="1" applyFill="1" applyBorder="1" applyAlignment="1">
      <alignment horizontal="center" vertical="center"/>
    </xf>
    <xf numFmtId="168" fontId="8" fillId="3" borderId="0" xfId="7" applyNumberFormat="1" applyFont="1" applyFill="1" applyBorder="1" applyAlignment="1">
      <alignment horizontal="center" vertical="center"/>
    </xf>
    <xf numFmtId="0" fontId="0" fillId="3" borderId="0" xfId="0" applyFill="1" applyAlignment="1">
      <alignment horizontal="left" vertical="center" wrapText="1"/>
    </xf>
    <xf numFmtId="0" fontId="4" fillId="3" borderId="0" xfId="0" applyFont="1" applyFill="1"/>
    <xf numFmtId="0" fontId="35" fillId="3" borderId="0" xfId="0" applyFont="1" applyFill="1" applyAlignment="1">
      <alignment vertical="center" wrapText="1"/>
    </xf>
    <xf numFmtId="168" fontId="45" fillId="5" borderId="1" xfId="7" applyNumberFormat="1" applyFont="1" applyFill="1" applyBorder="1" applyAlignment="1" applyProtection="1">
      <alignment horizontal="center" vertical="center"/>
      <protection locked="0"/>
    </xf>
    <xf numFmtId="164" fontId="41" fillId="0" borderId="0" xfId="0" applyNumberFormat="1" applyFont="1"/>
    <xf numFmtId="173" fontId="2" fillId="5" borderId="1" xfId="3" applyNumberFormat="1" applyFont="1" applyFill="1" applyBorder="1" applyAlignment="1" applyProtection="1">
      <alignment vertical="center"/>
      <protection locked="0"/>
    </xf>
    <xf numFmtId="0" fontId="23" fillId="0" borderId="15" xfId="0" applyFont="1" applyBorder="1" applyAlignment="1">
      <alignment horizontal="center" vertical="center"/>
    </xf>
    <xf numFmtId="10" fontId="5" fillId="0" borderId="9" xfId="3" applyNumberFormat="1" applyFont="1" applyFill="1" applyBorder="1" applyAlignment="1">
      <alignment horizontal="center" vertical="center"/>
    </xf>
    <xf numFmtId="164" fontId="45" fillId="5" borderId="9" xfId="2" applyNumberFormat="1" applyFont="1" applyFill="1" applyBorder="1" applyAlignment="1" applyProtection="1">
      <alignment horizontal="center" vertical="center"/>
      <protection locked="0"/>
    </xf>
    <xf numFmtId="0" fontId="64" fillId="6" borderId="1" xfId="0" applyFont="1" applyFill="1" applyBorder="1" applyAlignment="1">
      <alignment horizontal="center" vertical="center" wrapText="1"/>
    </xf>
    <xf numFmtId="0" fontId="64" fillId="6" borderId="1" xfId="0" applyFont="1" applyFill="1" applyBorder="1" applyAlignment="1">
      <alignment horizontal="center" vertical="center"/>
    </xf>
    <xf numFmtId="164" fontId="35" fillId="15" borderId="9" xfId="2" applyNumberFormat="1" applyFont="1" applyFill="1" applyBorder="1" applyAlignment="1">
      <alignment horizontal="center" vertical="center"/>
    </xf>
    <xf numFmtId="0" fontId="63" fillId="3" borderId="0" xfId="0" applyFont="1" applyFill="1" applyAlignment="1">
      <alignment vertical="center" wrapText="1"/>
    </xf>
    <xf numFmtId="0" fontId="61" fillId="0" borderId="9" xfId="0" applyFont="1" applyBorder="1" applyAlignment="1">
      <alignment horizontal="center" vertical="center" wrapText="1"/>
    </xf>
    <xf numFmtId="0" fontId="5" fillId="0" borderId="43" xfId="0" applyFont="1" applyBorder="1" applyAlignment="1">
      <alignment horizontal="center" vertical="center" wrapText="1"/>
    </xf>
    <xf numFmtId="0" fontId="23" fillId="16" borderId="43" xfId="0" applyFont="1" applyFill="1" applyBorder="1" applyAlignment="1">
      <alignment horizontal="center" vertical="top" wrapText="1"/>
    </xf>
    <xf numFmtId="0" fontId="23" fillId="16" borderId="43" xfId="0" applyFont="1" applyFill="1" applyBorder="1" applyAlignment="1">
      <alignment horizontal="center" vertical="center" wrapText="1"/>
    </xf>
    <xf numFmtId="0" fontId="23" fillId="0" borderId="17" xfId="0" applyFont="1" applyBorder="1" applyAlignment="1">
      <alignment horizontal="center" vertical="center" wrapText="1"/>
    </xf>
    <xf numFmtId="164" fontId="5" fillId="0" borderId="1" xfId="2" applyNumberFormat="1" applyFont="1" applyFill="1" applyBorder="1" applyAlignment="1">
      <alignment horizontal="center" vertical="center"/>
    </xf>
    <xf numFmtId="164" fontId="0" fillId="0" borderId="0" xfId="0" applyNumberFormat="1"/>
    <xf numFmtId="9" fontId="37" fillId="0" borderId="1" xfId="3" applyFont="1" applyFill="1" applyBorder="1" applyAlignment="1">
      <alignment horizontal="center" vertical="center" wrapText="1"/>
    </xf>
    <xf numFmtId="164" fontId="5" fillId="0" borderId="51" xfId="2" applyNumberFormat="1" applyFont="1" applyFill="1" applyBorder="1" applyAlignment="1">
      <alignment horizontal="center" vertical="center"/>
    </xf>
    <xf numFmtId="9" fontId="37" fillId="0" borderId="51" xfId="3" applyFont="1" applyFill="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29" xfId="0" applyFont="1" applyBorder="1" applyAlignment="1">
      <alignment horizontal="center" vertical="center"/>
    </xf>
    <xf numFmtId="0" fontId="5" fillId="0" borderId="53" xfId="0" applyFont="1" applyBorder="1" applyAlignment="1">
      <alignment vertical="center"/>
    </xf>
    <xf numFmtId="172" fontId="37" fillId="0" borderId="54" xfId="4" applyNumberFormat="1" applyFont="1" applyFill="1" applyBorder="1" applyAlignment="1">
      <alignment horizontal="center" vertical="center" wrapText="1"/>
    </xf>
    <xf numFmtId="0" fontId="5" fillId="0" borderId="55" xfId="0" applyFont="1" applyBorder="1" applyAlignment="1">
      <alignment vertical="center"/>
    </xf>
    <xf numFmtId="172" fontId="37" fillId="0" borderId="56" xfId="4" applyNumberFormat="1" applyFont="1" applyFill="1" applyBorder="1" applyAlignment="1">
      <alignment horizontal="center" vertical="center" wrapText="1"/>
    </xf>
    <xf numFmtId="0" fontId="57" fillId="7" borderId="11" xfId="0" applyFont="1" applyFill="1" applyBorder="1" applyAlignment="1">
      <alignment vertical="center"/>
    </xf>
    <xf numFmtId="164" fontId="56" fillId="7" borderId="10" xfId="2" applyNumberFormat="1" applyFont="1" applyFill="1" applyBorder="1" applyAlignment="1">
      <alignment horizontal="center" vertical="center"/>
    </xf>
    <xf numFmtId="10" fontId="67" fillId="7" borderId="10" xfId="3" applyNumberFormat="1" applyFont="1" applyFill="1" applyBorder="1" applyAlignment="1">
      <alignment horizontal="center" vertical="center" wrapText="1"/>
    </xf>
    <xf numFmtId="172" fontId="67" fillId="7" borderId="10" xfId="4" applyNumberFormat="1" applyFont="1" applyFill="1" applyBorder="1" applyAlignment="1">
      <alignment horizontal="center" vertical="center" wrapText="1"/>
    </xf>
    <xf numFmtId="0" fontId="41" fillId="11" borderId="1" xfId="0" applyFont="1" applyFill="1" applyBorder="1" applyAlignment="1">
      <alignment horizontal="left" vertical="center" wrapText="1"/>
    </xf>
    <xf numFmtId="0" fontId="24" fillId="0" borderId="0" xfId="0" applyFont="1" applyAlignment="1">
      <alignment horizontal="center" vertical="top" wrapText="1"/>
    </xf>
    <xf numFmtId="0" fontId="17" fillId="8" borderId="16" xfId="0" applyFont="1" applyFill="1" applyBorder="1" applyAlignment="1">
      <alignment horizontal="center" vertical="center" wrapText="1"/>
    </xf>
    <xf numFmtId="0" fontId="43" fillId="0" borderId="59" xfId="0" applyFont="1" applyBorder="1" applyProtection="1">
      <protection locked="0"/>
    </xf>
    <xf numFmtId="0" fontId="43" fillId="0" borderId="15" xfId="0" applyFont="1" applyBorder="1" applyProtection="1">
      <protection locked="0"/>
    </xf>
    <xf numFmtId="0" fontId="42" fillId="0" borderId="14" xfId="0" applyFont="1" applyBorder="1" applyAlignment="1" applyProtection="1">
      <alignment horizontal="center" vertical="center"/>
      <protection locked="0"/>
    </xf>
    <xf numFmtId="0" fontId="42" fillId="0" borderId="0" xfId="0" applyFont="1" applyAlignment="1" applyProtection="1">
      <alignment horizontal="center" vertical="center"/>
      <protection locked="0"/>
    </xf>
    <xf numFmtId="0" fontId="42" fillId="0" borderId="46" xfId="0" applyFont="1" applyBorder="1" applyAlignment="1" applyProtection="1">
      <alignment horizontal="center" vertical="center"/>
      <protection locked="0"/>
    </xf>
    <xf numFmtId="0" fontId="42" fillId="0" borderId="59" xfId="0" applyFont="1" applyBorder="1" applyAlignment="1" applyProtection="1">
      <alignment horizontal="center" vertical="center"/>
      <protection locked="0"/>
    </xf>
    <xf numFmtId="10" fontId="57" fillId="7" borderId="20" xfId="3" applyNumberFormat="1" applyFont="1" applyFill="1" applyBorder="1" applyAlignment="1">
      <alignment horizontal="center" vertical="center"/>
    </xf>
    <xf numFmtId="164" fontId="35" fillId="8" borderId="22" xfId="2" applyNumberFormat="1" applyFont="1" applyFill="1" applyBorder="1" applyAlignment="1">
      <alignment horizontal="center" vertical="center"/>
    </xf>
    <xf numFmtId="171" fontId="24" fillId="0" borderId="0" xfId="2" applyNumberFormat="1" applyFont="1" applyFill="1" applyBorder="1" applyAlignment="1">
      <alignment vertical="center" wrapText="1"/>
    </xf>
    <xf numFmtId="43" fontId="5" fillId="0" borderId="35" xfId="0" applyNumberFormat="1" applyFont="1" applyBorder="1" applyAlignment="1">
      <alignment vertical="center" wrapText="1"/>
    </xf>
    <xf numFmtId="0" fontId="57" fillId="0" borderId="0" xfId="0" applyFont="1" applyAlignment="1">
      <alignment horizontal="center" wrapText="1"/>
    </xf>
    <xf numFmtId="10" fontId="57" fillId="0" borderId="0" xfId="3" applyNumberFormat="1" applyFont="1" applyFill="1" applyBorder="1" applyAlignment="1">
      <alignment horizontal="center" vertical="center"/>
    </xf>
    <xf numFmtId="43" fontId="5" fillId="0" borderId="9" xfId="0" applyNumberFormat="1" applyFont="1" applyBorder="1" applyAlignment="1">
      <alignment vertical="center" wrapText="1"/>
    </xf>
    <xf numFmtId="164" fontId="19" fillId="7" borderId="9" xfId="2" applyNumberFormat="1" applyFont="1" applyFill="1" applyBorder="1" applyAlignment="1">
      <alignment horizontal="center" vertical="center"/>
    </xf>
    <xf numFmtId="9" fontId="5" fillId="0" borderId="9" xfId="3" applyFont="1" applyFill="1" applyBorder="1" applyAlignment="1">
      <alignment horizontal="center" vertical="center"/>
    </xf>
    <xf numFmtId="0" fontId="65" fillId="3" borderId="0" xfId="0" applyFont="1" applyFill="1" applyAlignment="1">
      <alignment vertical="center" wrapText="1"/>
    </xf>
    <xf numFmtId="0" fontId="42" fillId="3" borderId="0" xfId="0" applyFont="1" applyFill="1" applyAlignment="1" applyProtection="1">
      <alignment horizontal="right" vertical="center"/>
      <protection locked="0"/>
    </xf>
    <xf numFmtId="0" fontId="41" fillId="3" borderId="0" xfId="0" applyFont="1" applyFill="1"/>
    <xf numFmtId="0" fontId="43" fillId="0" borderId="42" xfId="0" applyFont="1" applyBorder="1" applyAlignment="1" applyProtection="1">
      <alignment vertical="center" wrapText="1"/>
      <protection locked="0"/>
    </xf>
    <xf numFmtId="0" fontId="43" fillId="0" borderId="0" xfId="0" applyFont="1" applyAlignment="1">
      <alignment vertical="center" wrapText="1"/>
    </xf>
    <xf numFmtId="0" fontId="38" fillId="12" borderId="35" xfId="0" applyFont="1" applyFill="1" applyBorder="1" applyAlignment="1">
      <alignment vertical="center"/>
    </xf>
    <xf numFmtId="0" fontId="0" fillId="0" borderId="0" xfId="0" applyProtection="1">
      <protection locked="0"/>
    </xf>
    <xf numFmtId="0" fontId="68" fillId="0" borderId="14" xfId="0" applyFont="1" applyBorder="1" applyAlignment="1" applyProtection="1">
      <alignment vertical="center"/>
      <protection locked="0"/>
    </xf>
    <xf numFmtId="0" fontId="47" fillId="0" borderId="0" xfId="0" applyFont="1" applyProtection="1">
      <protection locked="0"/>
    </xf>
    <xf numFmtId="174" fontId="42" fillId="0" borderId="0" xfId="3" applyNumberFormat="1" applyFont="1" applyBorder="1" applyProtection="1">
      <protection locked="0"/>
    </xf>
    <xf numFmtId="0" fontId="47" fillId="0" borderId="60" xfId="0" applyFont="1" applyBorder="1" applyAlignment="1" applyProtection="1">
      <alignment vertical="center" wrapText="1"/>
      <protection locked="0"/>
    </xf>
    <xf numFmtId="0" fontId="68" fillId="0" borderId="0" xfId="0" applyFont="1" applyAlignment="1" applyProtection="1">
      <alignment vertical="center"/>
      <protection locked="0"/>
    </xf>
    <xf numFmtId="0" fontId="47" fillId="17" borderId="45" xfId="0" applyFont="1" applyFill="1" applyBorder="1" applyAlignment="1" applyProtection="1">
      <alignment horizontal="center" vertical="center"/>
      <protection locked="0"/>
    </xf>
    <xf numFmtId="14" fontId="47" fillId="17" borderId="1" xfId="0" applyNumberFormat="1" applyFont="1" applyFill="1" applyBorder="1" applyAlignment="1" applyProtection="1">
      <alignment horizontal="center" vertical="center"/>
      <protection locked="0"/>
    </xf>
    <xf numFmtId="0" fontId="0" fillId="0" borderId="14" xfId="0" applyBorder="1" applyProtection="1">
      <protection locked="0"/>
    </xf>
    <xf numFmtId="0" fontId="0" fillId="0" borderId="15" xfId="0" applyBorder="1" applyProtection="1">
      <protection locked="0"/>
    </xf>
    <xf numFmtId="0" fontId="47" fillId="0" borderId="14" xfId="0" applyFont="1" applyBorder="1" applyAlignment="1" applyProtection="1">
      <alignment vertical="center"/>
      <protection locked="0"/>
    </xf>
    <xf numFmtId="0" fontId="47" fillId="0" borderId="0" xfId="0" applyFont="1" applyAlignment="1" applyProtection="1">
      <alignment vertical="center"/>
      <protection locked="0"/>
    </xf>
    <xf numFmtId="0" fontId="47" fillId="0" borderId="15" xfId="0" applyFont="1" applyBorder="1" applyAlignment="1" applyProtection="1">
      <alignment vertical="center"/>
      <protection locked="0"/>
    </xf>
    <xf numFmtId="0" fontId="47" fillId="0" borderId="1" xfId="0" applyFont="1" applyBorder="1" applyAlignment="1" applyProtection="1">
      <alignment horizontal="right" vertical="center" wrapText="1"/>
      <protection locked="0"/>
    </xf>
    <xf numFmtId="164" fontId="47" fillId="0" borderId="1" xfId="4" applyNumberFormat="1" applyFont="1" applyFill="1" applyBorder="1" applyAlignment="1" applyProtection="1">
      <alignment horizontal="center" vertical="center"/>
      <protection locked="0"/>
    </xf>
    <xf numFmtId="164" fontId="47" fillId="0" borderId="0" xfId="4" applyNumberFormat="1" applyFont="1" applyFill="1" applyBorder="1" applyAlignment="1" applyProtection="1">
      <alignment horizontal="center" vertical="center"/>
      <protection locked="0"/>
    </xf>
    <xf numFmtId="0" fontId="47" fillId="0" borderId="14" xfId="0" applyFont="1" applyBorder="1" applyAlignment="1" applyProtection="1">
      <alignment horizontal="left" vertical="center" wrapText="1"/>
      <protection locked="0"/>
    </xf>
    <xf numFmtId="44" fontId="47" fillId="0" borderId="0" xfId="4" applyFont="1" applyFill="1" applyBorder="1" applyAlignment="1" applyProtection="1">
      <alignment horizontal="center" vertical="center"/>
      <protection locked="0"/>
    </xf>
    <xf numFmtId="0" fontId="47"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68" fillId="0" borderId="14" xfId="0" applyFont="1"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68" fillId="0" borderId="59" xfId="0" applyFont="1" applyBorder="1" applyAlignment="1" applyProtection="1">
      <alignment horizontal="center" vertical="center"/>
      <protection locked="0"/>
    </xf>
    <xf numFmtId="0" fontId="47" fillId="0" borderId="5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 xfId="0" applyFont="1" applyBorder="1" applyAlignment="1" applyProtection="1">
      <alignment horizontal="center" vertical="center"/>
      <protection locked="0"/>
    </xf>
    <xf numFmtId="0" fontId="47" fillId="0" borderId="55" xfId="0" applyFont="1" applyBorder="1" applyAlignment="1" applyProtection="1">
      <alignment horizontal="right" vertical="center"/>
      <protection locked="0"/>
    </xf>
    <xf numFmtId="9" fontId="47" fillId="17" borderId="1" xfId="0" applyNumberFormat="1" applyFont="1" applyFill="1" applyBorder="1" applyAlignment="1" applyProtection="1">
      <alignment horizontal="center" vertical="center"/>
      <protection locked="0"/>
    </xf>
    <xf numFmtId="164" fontId="70" fillId="0" borderId="1" xfId="0" applyNumberFormat="1" applyFont="1" applyBorder="1"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9" fontId="43" fillId="17" borderId="1" xfId="0" applyNumberFormat="1" applyFont="1" applyFill="1" applyBorder="1" applyAlignment="1" applyProtection="1">
      <alignment horizontal="center" vertical="center"/>
      <protection locked="0"/>
    </xf>
    <xf numFmtId="0" fontId="19" fillId="0" borderId="0" xfId="0" applyFont="1" applyAlignment="1" applyProtection="1">
      <alignment vertical="center"/>
      <protection locked="0"/>
    </xf>
    <xf numFmtId="164" fontId="0" fillId="0" borderId="0" xfId="0" applyNumberFormat="1" applyAlignment="1" applyProtection="1">
      <alignment horizontal="center" vertical="center"/>
      <protection locked="0"/>
    </xf>
    <xf numFmtId="164" fontId="0" fillId="0" borderId="0" xfId="0" applyNumberFormat="1" applyAlignment="1" applyProtection="1">
      <alignment horizontal="right" vertical="center"/>
      <protection locked="0"/>
    </xf>
    <xf numFmtId="164" fontId="0" fillId="0" borderId="0" xfId="0" applyNumberFormat="1" applyProtection="1">
      <protection locked="0"/>
    </xf>
    <xf numFmtId="0" fontId="48" fillId="0" borderId="53" xfId="0" applyFont="1" applyBorder="1" applyAlignment="1" applyProtection="1">
      <alignment horizontal="right" vertical="center"/>
      <protection locked="0"/>
    </xf>
    <xf numFmtId="9" fontId="48" fillId="0" borderId="51" xfId="0" applyNumberFormat="1" applyFont="1" applyBorder="1" applyAlignment="1" applyProtection="1">
      <alignment horizontal="center" vertical="center"/>
      <protection locked="0"/>
    </xf>
    <xf numFmtId="164" fontId="48" fillId="0" borderId="51" xfId="0" applyNumberFormat="1" applyFont="1" applyBorder="1" applyAlignment="1" applyProtection="1">
      <alignment horizontal="center" vertical="center"/>
      <protection locked="0"/>
    </xf>
    <xf numFmtId="167" fontId="0" fillId="0" borderId="0" xfId="0" applyNumberFormat="1" applyProtection="1">
      <protection locked="0"/>
    </xf>
    <xf numFmtId="0" fontId="46" fillId="0" borderId="0" xfId="0" applyFont="1" applyAlignment="1" applyProtection="1">
      <alignment horizontal="left" vertical="center"/>
      <protection locked="0"/>
    </xf>
    <xf numFmtId="164" fontId="48" fillId="0" borderId="1" xfId="0" applyNumberFormat="1" applyFont="1" applyBorder="1" applyAlignment="1" applyProtection="1">
      <alignment horizontal="center" vertical="center"/>
      <protection locked="0"/>
    </xf>
    <xf numFmtId="0" fontId="47" fillId="0" borderId="14" xfId="0" applyFont="1" applyBorder="1" applyAlignment="1" applyProtection="1">
      <alignment horizontal="justify" vertical="center"/>
      <protection locked="0"/>
    </xf>
    <xf numFmtId="164" fontId="47" fillId="0" borderId="48" xfId="0" applyNumberFormat="1" applyFont="1" applyBorder="1" applyAlignment="1" applyProtection="1">
      <alignment horizontal="center" vertical="center"/>
      <protection locked="0"/>
    </xf>
    <xf numFmtId="164" fontId="47" fillId="0" borderId="0" xfId="0" applyNumberFormat="1" applyFont="1" applyAlignment="1" applyProtection="1">
      <alignment horizontal="center" vertical="center"/>
      <protection locked="0"/>
    </xf>
    <xf numFmtId="0" fontId="47" fillId="0" borderId="49" xfId="0" applyFont="1" applyBorder="1" applyAlignment="1" applyProtection="1">
      <alignment horizontal="left" vertical="center"/>
      <protection locked="0"/>
    </xf>
    <xf numFmtId="0" fontId="47" fillId="3" borderId="0" xfId="0" applyFont="1" applyFill="1" applyAlignment="1" applyProtection="1">
      <alignment horizontal="center" vertical="center"/>
      <protection locked="0"/>
    </xf>
    <xf numFmtId="0" fontId="47" fillId="3" borderId="15" xfId="0" applyFont="1" applyFill="1" applyBorder="1" applyAlignment="1" applyProtection="1">
      <alignment horizontal="center" vertical="center"/>
      <protection locked="0"/>
    </xf>
    <xf numFmtId="0" fontId="0" fillId="0" borderId="0" xfId="0" applyAlignment="1" applyProtection="1">
      <alignment horizontal="right" vertical="center"/>
      <protection locked="0"/>
    </xf>
    <xf numFmtId="0" fontId="47" fillId="0" borderId="61" xfId="0" applyFont="1" applyBorder="1" applyAlignment="1" applyProtection="1">
      <alignment horizontal="right" vertical="center"/>
      <protection locked="0"/>
    </xf>
    <xf numFmtId="14" fontId="47" fillId="0" borderId="0" xfId="0" applyNumberFormat="1" applyFont="1" applyAlignment="1" applyProtection="1">
      <alignment horizontal="center" vertical="center"/>
      <protection locked="0"/>
    </xf>
    <xf numFmtId="43" fontId="0" fillId="0" borderId="0" xfId="2" applyFont="1" applyFill="1" applyBorder="1" applyAlignment="1" applyProtection="1">
      <alignment horizontal="right" vertical="center"/>
      <protection locked="0"/>
    </xf>
    <xf numFmtId="43" fontId="0" fillId="0" borderId="0" xfId="2" applyFont="1" applyProtection="1">
      <protection locked="0"/>
    </xf>
    <xf numFmtId="0" fontId="47" fillId="0" borderId="49" xfId="0" applyFont="1" applyBorder="1" applyAlignment="1" applyProtection="1">
      <alignment horizontal="right" vertical="center"/>
      <protection locked="0"/>
    </xf>
    <xf numFmtId="14" fontId="47" fillId="17" borderId="47" xfId="0" applyNumberFormat="1" applyFont="1" applyFill="1" applyBorder="1" applyAlignment="1" applyProtection="1">
      <alignment horizontal="center" vertical="center"/>
      <protection locked="0"/>
    </xf>
    <xf numFmtId="14" fontId="47" fillId="0" borderId="44" xfId="0" applyNumberFormat="1" applyFont="1" applyBorder="1" applyAlignment="1" applyProtection="1">
      <alignment horizontal="center" vertical="center"/>
      <protection locked="0"/>
    </xf>
    <xf numFmtId="0" fontId="71" fillId="0" borderId="14" xfId="0" applyFont="1" applyBorder="1" applyAlignment="1" applyProtection="1">
      <alignment horizontal="left" vertical="center"/>
      <protection locked="0"/>
    </xf>
    <xf numFmtId="0" fontId="47" fillId="0" borderId="15" xfId="0" applyFont="1" applyBorder="1" applyProtection="1">
      <protection locked="0"/>
    </xf>
    <xf numFmtId="0" fontId="47" fillId="0" borderId="16" xfId="0" applyFont="1" applyBorder="1" applyProtection="1">
      <protection locked="0"/>
    </xf>
    <xf numFmtId="0" fontId="47" fillId="0" borderId="19" xfId="0" applyFont="1" applyBorder="1" applyProtection="1">
      <protection locked="0"/>
    </xf>
    <xf numFmtId="0" fontId="47" fillId="0" borderId="10" xfId="0" applyFont="1" applyBorder="1" applyProtection="1">
      <protection locked="0"/>
    </xf>
    <xf numFmtId="0" fontId="30" fillId="7" borderId="14" xfId="0" applyFont="1" applyFill="1" applyBorder="1" applyAlignment="1">
      <alignment horizontal="left" vertical="center"/>
    </xf>
    <xf numFmtId="0" fontId="30" fillId="7" borderId="0" xfId="0" applyFont="1" applyFill="1" applyAlignment="1">
      <alignment horizontal="left" vertical="center"/>
    </xf>
    <xf numFmtId="0" fontId="30" fillId="7" borderId="15" xfId="0" applyFont="1" applyFill="1" applyBorder="1" applyAlignment="1">
      <alignment horizontal="left" vertical="center"/>
    </xf>
    <xf numFmtId="0" fontId="28" fillId="2" borderId="14" xfId="0" applyFont="1" applyFill="1" applyBorder="1" applyAlignment="1">
      <alignment horizontal="left" vertical="top" wrapText="1"/>
    </xf>
    <xf numFmtId="0" fontId="29" fillId="2" borderId="0" xfId="0" applyFont="1" applyFill="1" applyAlignment="1">
      <alignment horizontal="left" vertical="top" wrapText="1"/>
    </xf>
    <xf numFmtId="0" fontId="29" fillId="2" borderId="15" xfId="0" applyFont="1" applyFill="1" applyBorder="1" applyAlignment="1">
      <alignment horizontal="left" vertical="top" wrapText="1"/>
    </xf>
    <xf numFmtId="0" fontId="9" fillId="2" borderId="16"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2" borderId="10" xfId="0" applyFont="1" applyFill="1" applyBorder="1" applyAlignment="1">
      <alignment horizontal="left"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22" xfId="0" applyFont="1" applyBorder="1" applyAlignment="1">
      <alignment horizontal="center" vertical="center" wrapText="1"/>
    </xf>
    <xf numFmtId="0" fontId="9" fillId="2" borderId="14" xfId="0" applyFont="1" applyFill="1" applyBorder="1" applyAlignment="1">
      <alignment horizontal="left" vertical="top" wrapText="1"/>
    </xf>
    <xf numFmtId="0" fontId="72" fillId="2" borderId="0" xfId="0" applyFont="1" applyFill="1" applyAlignment="1">
      <alignment horizontal="left" vertical="top" wrapText="1"/>
    </xf>
    <xf numFmtId="0" fontId="72" fillId="2" borderId="15" xfId="0" applyFont="1" applyFill="1" applyBorder="1" applyAlignment="1">
      <alignment horizontal="left" vertical="top" wrapText="1"/>
    </xf>
    <xf numFmtId="0" fontId="2" fillId="5" borderId="1" xfId="0" applyFont="1" applyFill="1" applyBorder="1" applyAlignment="1" applyProtection="1">
      <alignment horizontal="center" vertical="center"/>
      <protection locked="0"/>
    </xf>
    <xf numFmtId="0" fontId="18" fillId="7" borderId="1" xfId="0" applyFont="1" applyFill="1" applyBorder="1" applyAlignment="1">
      <alignment horizontal="right" vertical="center" wrapText="1"/>
    </xf>
    <xf numFmtId="0" fontId="18" fillId="7" borderId="2" xfId="0" applyFont="1" applyFill="1" applyBorder="1" applyAlignment="1">
      <alignment horizontal="right" vertical="center" wrapText="1"/>
    </xf>
    <xf numFmtId="168" fontId="56" fillId="7" borderId="20" xfId="7" applyNumberFormat="1" applyFont="1" applyFill="1" applyBorder="1" applyAlignment="1">
      <alignment horizontal="center" vertical="center"/>
    </xf>
    <xf numFmtId="168" fontId="56" fillId="7" borderId="21" xfId="7" applyNumberFormat="1" applyFont="1" applyFill="1" applyBorder="1" applyAlignment="1">
      <alignment horizontal="center" vertical="center"/>
    </xf>
    <xf numFmtId="168" fontId="56" fillId="7" borderId="22" xfId="7" applyNumberFormat="1" applyFont="1" applyFill="1" applyBorder="1" applyAlignment="1">
      <alignment horizontal="center" vertical="center"/>
    </xf>
    <xf numFmtId="43" fontId="16" fillId="7" borderId="2" xfId="11" applyFont="1" applyFill="1" applyBorder="1" applyAlignment="1">
      <alignment horizontal="center" vertical="center"/>
    </xf>
    <xf numFmtId="43" fontId="16" fillId="7" borderId="4" xfId="11" applyFont="1" applyFill="1" applyBorder="1" applyAlignment="1">
      <alignment horizontal="center" vertical="center"/>
    </xf>
    <xf numFmtId="43" fontId="16" fillId="7" borderId="5" xfId="11" applyFont="1" applyFill="1" applyBorder="1" applyAlignment="1">
      <alignment horizontal="center" vertical="center"/>
    </xf>
    <xf numFmtId="0" fontId="16" fillId="7" borderId="1" xfId="0" applyFont="1" applyFill="1" applyBorder="1" applyAlignment="1">
      <alignment horizontal="center" vertical="center" wrapText="1"/>
    </xf>
    <xf numFmtId="0" fontId="36" fillId="5" borderId="1" xfId="0" applyFont="1" applyFill="1" applyBorder="1" applyAlignment="1">
      <alignment horizontal="right" vertical="center" wrapText="1"/>
    </xf>
    <xf numFmtId="43" fontId="16" fillId="7" borderId="1" xfId="7" applyFont="1" applyFill="1" applyBorder="1" applyAlignment="1">
      <alignment horizontal="right" vertical="center"/>
    </xf>
    <xf numFmtId="0" fontId="64" fillId="6" borderId="1" xfId="0" applyFont="1" applyFill="1" applyBorder="1" applyAlignment="1">
      <alignment horizontal="center" vertical="center" wrapText="1"/>
    </xf>
    <xf numFmtId="0" fontId="2" fillId="5" borderId="42" xfId="0" applyFont="1" applyFill="1" applyBorder="1" applyAlignment="1" applyProtection="1">
      <alignment horizontal="center" vertical="center"/>
      <protection locked="0"/>
    </xf>
    <xf numFmtId="0" fontId="65" fillId="3" borderId="20" xfId="0" applyFont="1" applyFill="1" applyBorder="1" applyAlignment="1">
      <alignment horizontal="center" vertical="center" wrapText="1"/>
    </xf>
    <xf numFmtId="0" fontId="65" fillId="3" borderId="21" xfId="0" applyFont="1" applyFill="1" applyBorder="1" applyAlignment="1">
      <alignment horizontal="center" vertical="center" wrapText="1"/>
    </xf>
    <xf numFmtId="0" fontId="65" fillId="3" borderId="22" xfId="0" applyFont="1" applyFill="1" applyBorder="1" applyAlignment="1">
      <alignment horizontal="center" vertical="center" wrapText="1"/>
    </xf>
    <xf numFmtId="0" fontId="66" fillId="3" borderId="20" xfId="0" applyFont="1" applyFill="1" applyBorder="1" applyAlignment="1">
      <alignment horizontal="center" vertical="center"/>
    </xf>
    <xf numFmtId="0" fontId="66" fillId="3" borderId="22" xfId="0" applyFont="1" applyFill="1" applyBorder="1" applyAlignment="1">
      <alignment horizontal="center" vertical="center"/>
    </xf>
    <xf numFmtId="0" fontId="66" fillId="3" borderId="21" xfId="0" applyFont="1" applyFill="1" applyBorder="1" applyAlignment="1">
      <alignment horizontal="center" vertical="center"/>
    </xf>
    <xf numFmtId="0" fontId="18" fillId="7" borderId="23" xfId="0" applyFont="1" applyFill="1" applyBorder="1" applyAlignment="1">
      <alignment horizontal="center" vertical="center" wrapText="1"/>
    </xf>
    <xf numFmtId="0" fontId="18" fillId="7" borderId="17"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8" fillId="7" borderId="16" xfId="0" applyFont="1" applyFill="1" applyBorder="1" applyAlignment="1">
      <alignment horizontal="center" vertical="center" wrapText="1"/>
    </xf>
    <xf numFmtId="0" fontId="18" fillId="7" borderId="10"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1" xfId="0" applyFont="1" applyBorder="1" applyAlignment="1">
      <alignment horizontal="center" vertical="center" wrapText="1"/>
    </xf>
    <xf numFmtId="0" fontId="18" fillId="7" borderId="21"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17" fillId="5" borderId="12" xfId="0" applyFont="1" applyFill="1" applyBorder="1" applyAlignment="1" applyProtection="1">
      <alignment horizontal="center" vertical="center" wrapText="1"/>
      <protection locked="0"/>
    </xf>
    <xf numFmtId="0" fontId="17" fillId="5" borderId="11" xfId="0" applyFont="1" applyFill="1" applyBorder="1" applyAlignment="1" applyProtection="1">
      <alignment horizontal="center" vertical="center" wrapText="1"/>
      <protection locked="0"/>
    </xf>
    <xf numFmtId="171" fontId="60" fillId="0" borderId="14" xfId="2" applyNumberFormat="1" applyFont="1" applyFill="1" applyBorder="1" applyAlignment="1">
      <alignment horizontal="center" vertical="center" wrapText="1"/>
    </xf>
    <xf numFmtId="171" fontId="60" fillId="0" borderId="0" xfId="2" applyNumberFormat="1" applyFont="1" applyFill="1" applyBorder="1" applyAlignment="1">
      <alignment horizontal="center" vertical="center" wrapText="1"/>
    </xf>
    <xf numFmtId="0" fontId="5" fillId="14" borderId="23" xfId="0" applyFont="1" applyFill="1" applyBorder="1" applyAlignment="1">
      <alignment horizontal="center" vertical="center" wrapText="1"/>
    </xf>
    <xf numFmtId="0" fontId="5" fillId="14" borderId="17" xfId="0" applyFont="1" applyFill="1" applyBorder="1" applyAlignment="1">
      <alignment horizontal="center" vertical="center" wrapText="1"/>
    </xf>
    <xf numFmtId="0" fontId="5" fillId="14" borderId="16" xfId="0" applyFont="1" applyFill="1" applyBorder="1" applyAlignment="1">
      <alignment horizontal="center" vertical="center" wrapText="1"/>
    </xf>
    <xf numFmtId="0" fontId="5" fillId="14" borderId="10" xfId="0" applyFont="1" applyFill="1" applyBorder="1" applyAlignment="1">
      <alignment horizontal="center" vertical="center" wrapText="1"/>
    </xf>
    <xf numFmtId="0" fontId="17" fillId="8" borderId="57" xfId="0" applyFont="1" applyFill="1" applyBorder="1" applyAlignment="1">
      <alignment horizontal="center" vertical="center" wrapText="1"/>
    </xf>
    <xf numFmtId="0" fontId="17" fillId="8" borderId="58" xfId="0" applyFont="1" applyFill="1" applyBorder="1" applyAlignment="1">
      <alignment horizontal="center" vertical="center" wrapText="1"/>
    </xf>
    <xf numFmtId="0" fontId="17" fillId="8" borderId="63" xfId="0" applyFont="1" applyFill="1" applyBorder="1" applyAlignment="1">
      <alignment horizontal="center" vertical="center" wrapText="1"/>
    </xf>
    <xf numFmtId="0" fontId="17" fillId="8" borderId="64" xfId="0" applyFont="1" applyFill="1" applyBorder="1" applyAlignment="1">
      <alignment horizontal="center" vertical="center" wrapText="1"/>
    </xf>
    <xf numFmtId="0" fontId="27" fillId="3" borderId="0" xfId="4" applyNumberFormat="1" applyFont="1" applyFill="1" applyBorder="1" applyAlignment="1">
      <alignment horizontal="left" vertical="top"/>
    </xf>
    <xf numFmtId="0" fontId="24" fillId="0" borderId="0" xfId="0" applyFont="1" applyAlignment="1">
      <alignment horizontal="center" vertical="top" wrapText="1"/>
    </xf>
    <xf numFmtId="0" fontId="41" fillId="12" borderId="1" xfId="0" applyFont="1" applyFill="1" applyBorder="1" applyAlignment="1">
      <alignment horizontal="center" vertical="center"/>
    </xf>
    <xf numFmtId="0" fontId="41" fillId="12" borderId="1" xfId="0" applyFont="1" applyFill="1" applyBorder="1" applyAlignment="1">
      <alignment horizontal="center" vertical="top" wrapText="1"/>
    </xf>
    <xf numFmtId="0" fontId="41" fillId="12" borderId="1" xfId="0" applyFont="1" applyFill="1" applyBorder="1" applyAlignment="1">
      <alignment horizontal="center" vertical="top"/>
    </xf>
    <xf numFmtId="0" fontId="40" fillId="10" borderId="2" xfId="0" applyFont="1" applyFill="1" applyBorder="1" applyAlignment="1">
      <alignment horizontal="center"/>
    </xf>
    <xf numFmtId="0" fontId="40" fillId="10" borderId="4" xfId="0" applyFont="1" applyFill="1" applyBorder="1" applyAlignment="1">
      <alignment horizontal="center"/>
    </xf>
    <xf numFmtId="0" fontId="40" fillId="10" borderId="5" xfId="0" applyFont="1" applyFill="1" applyBorder="1" applyAlignment="1">
      <alignment horizontal="center"/>
    </xf>
    <xf numFmtId="14" fontId="41" fillId="11" borderId="25" xfId="0" applyNumberFormat="1" applyFont="1" applyFill="1" applyBorder="1" applyAlignment="1">
      <alignment horizontal="center"/>
    </xf>
    <xf numFmtId="0" fontId="41" fillId="11" borderId="26" xfId="0" applyFont="1" applyFill="1" applyBorder="1" applyAlignment="1">
      <alignment horizontal="center"/>
    </xf>
    <xf numFmtId="0" fontId="41" fillId="11" borderId="27" xfId="0" applyFont="1" applyFill="1" applyBorder="1" applyAlignment="1">
      <alignment horizontal="center"/>
    </xf>
    <xf numFmtId="0" fontId="44" fillId="13" borderId="2" xfId="0" applyFont="1" applyFill="1" applyBorder="1" applyAlignment="1">
      <alignment horizontal="center"/>
    </xf>
    <xf numFmtId="0" fontId="44" fillId="13" borderId="4" xfId="0" applyFont="1" applyFill="1" applyBorder="1" applyAlignment="1">
      <alignment horizontal="center"/>
    </xf>
    <xf numFmtId="0" fontId="44" fillId="13" borderId="29" xfId="0" applyFont="1" applyFill="1" applyBorder="1" applyAlignment="1">
      <alignment horizontal="center"/>
    </xf>
    <xf numFmtId="0" fontId="47" fillId="0" borderId="1" xfId="0" applyFont="1" applyBorder="1" applyAlignment="1" applyProtection="1">
      <alignment horizontal="center" vertical="center"/>
      <protection locked="0"/>
    </xf>
    <xf numFmtId="0" fontId="69" fillId="0" borderId="2" xfId="0" applyFont="1" applyBorder="1" applyAlignment="1" applyProtection="1">
      <alignment horizontal="center" vertical="center"/>
      <protection locked="0"/>
    </xf>
    <xf numFmtId="0" fontId="69" fillId="0" borderId="29" xfId="0" applyFont="1" applyBorder="1" applyAlignment="1" applyProtection="1">
      <alignment horizontal="center" vertical="center"/>
      <protection locked="0"/>
    </xf>
    <xf numFmtId="0" fontId="47" fillId="17" borderId="1" xfId="0" applyFont="1" applyFill="1" applyBorder="1" applyAlignment="1" applyProtection="1">
      <alignment horizontal="center" vertical="center"/>
      <protection locked="0"/>
    </xf>
    <xf numFmtId="0" fontId="47" fillId="17" borderId="1" xfId="0" applyFont="1" applyFill="1" applyBorder="1" applyAlignment="1" applyProtection="1">
      <alignment horizontal="left" vertical="center" wrapText="1"/>
      <protection locked="0"/>
    </xf>
    <xf numFmtId="0" fontId="47" fillId="17" borderId="56" xfId="0" applyFont="1" applyFill="1" applyBorder="1" applyAlignment="1" applyProtection="1">
      <alignment horizontal="left" vertical="center" wrapText="1"/>
      <protection locked="0"/>
    </xf>
    <xf numFmtId="0" fontId="47" fillId="17" borderId="2" xfId="0" applyFont="1" applyFill="1" applyBorder="1" applyAlignment="1" applyProtection="1">
      <alignment horizontal="center" vertical="center"/>
      <protection locked="0"/>
    </xf>
    <xf numFmtId="0" fontId="47" fillId="17" borderId="4" xfId="0" applyFont="1" applyFill="1" applyBorder="1" applyAlignment="1" applyProtection="1">
      <alignment horizontal="center" vertical="center"/>
      <protection locked="0"/>
    </xf>
    <xf numFmtId="0" fontId="47" fillId="17" borderId="5" xfId="0" applyFont="1" applyFill="1" applyBorder="1" applyAlignment="1" applyProtection="1">
      <alignment horizontal="center" vertical="center"/>
      <protection locked="0"/>
    </xf>
    <xf numFmtId="0" fontId="47" fillId="17" borderId="2" xfId="0" applyFont="1" applyFill="1" applyBorder="1" applyAlignment="1" applyProtection="1">
      <alignment horizontal="center" vertical="center" wrapText="1"/>
      <protection locked="0"/>
    </xf>
    <xf numFmtId="0" fontId="47" fillId="17" borderId="29" xfId="0" applyFont="1" applyFill="1" applyBorder="1" applyAlignment="1" applyProtection="1">
      <alignment horizontal="center" vertical="center" wrapText="1"/>
      <protection locked="0"/>
    </xf>
    <xf numFmtId="0" fontId="68" fillId="2" borderId="55"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68" fillId="2" borderId="56" xfId="0" applyFont="1" applyFill="1" applyBorder="1" applyAlignment="1" applyProtection="1">
      <alignment horizontal="center" vertical="center"/>
      <protection locked="0"/>
    </xf>
    <xf numFmtId="0" fontId="47" fillId="0" borderId="50" xfId="0" applyFont="1" applyBorder="1" applyAlignment="1" applyProtection="1">
      <alignment horizontal="center" vertical="center" wrapText="1"/>
      <protection locked="0"/>
    </xf>
    <xf numFmtId="0" fontId="47" fillId="0" borderId="5" xfId="0" applyFont="1" applyBorder="1" applyAlignment="1" applyProtection="1">
      <alignment horizontal="center" vertical="center" wrapText="1"/>
      <protection locked="0"/>
    </xf>
    <xf numFmtId="0" fontId="47" fillId="17" borderId="56" xfId="0" applyFont="1" applyFill="1" applyBorder="1" applyAlignment="1" applyProtection="1">
      <alignment horizontal="center" vertical="center"/>
      <protection locked="0"/>
    </xf>
    <xf numFmtId="0" fontId="0" fillId="0" borderId="19" xfId="0" applyBorder="1" applyAlignment="1" applyProtection="1">
      <alignment horizontal="center"/>
      <protection locked="0"/>
    </xf>
    <xf numFmtId="0" fontId="70" fillId="17" borderId="1" xfId="0" applyFont="1" applyFill="1" applyBorder="1" applyAlignment="1" applyProtection="1">
      <alignment horizontal="center" vertical="center"/>
      <protection locked="0"/>
    </xf>
    <xf numFmtId="0" fontId="48" fillId="0" borderId="55" xfId="0" applyFont="1" applyBorder="1" applyAlignment="1" applyProtection="1">
      <alignment horizontal="right" vertical="center"/>
      <protection locked="0"/>
    </xf>
    <xf numFmtId="0" fontId="48" fillId="0" borderId="1" xfId="0" applyFont="1" applyBorder="1" applyAlignment="1" applyProtection="1">
      <alignment horizontal="right" vertical="center"/>
      <protection locked="0"/>
    </xf>
    <xf numFmtId="0" fontId="47" fillId="0" borderId="1" xfId="0" applyFont="1" applyBorder="1" applyAlignment="1" applyProtection="1">
      <alignment horizontal="center" vertical="center" wrapText="1"/>
      <protection locked="0"/>
    </xf>
    <xf numFmtId="6" fontId="47" fillId="17" borderId="1" xfId="0" applyNumberFormat="1" applyFont="1" applyFill="1" applyBorder="1" applyAlignment="1" applyProtection="1">
      <alignment horizontal="center" vertical="center"/>
      <protection locked="0"/>
    </xf>
    <xf numFmtId="14" fontId="47" fillId="17" borderId="56" xfId="0" applyNumberFormat="1" applyFont="1" applyFill="1" applyBorder="1" applyAlignment="1" applyProtection="1">
      <alignment horizontal="center" vertical="center"/>
      <protection locked="0"/>
    </xf>
    <xf numFmtId="0" fontId="42" fillId="2" borderId="55" xfId="0" applyFont="1" applyFill="1" applyBorder="1" applyAlignment="1" applyProtection="1">
      <alignment horizontal="center" vertical="center"/>
      <protection locked="0"/>
    </xf>
    <xf numFmtId="0" fontId="42" fillId="2" borderId="1" xfId="0" applyFont="1" applyFill="1" applyBorder="1" applyAlignment="1" applyProtection="1">
      <alignment horizontal="center" vertical="center"/>
      <protection locked="0"/>
    </xf>
    <xf numFmtId="0" fontId="42" fillId="2" borderId="56" xfId="0" applyFont="1" applyFill="1" applyBorder="1" applyAlignment="1" applyProtection="1">
      <alignment horizontal="center" vertical="center"/>
      <protection locked="0"/>
    </xf>
    <xf numFmtId="0" fontId="69" fillId="0" borderId="1" xfId="0" applyFont="1" applyBorder="1" applyAlignment="1" applyProtection="1">
      <alignment horizontal="center" vertical="center"/>
      <protection locked="0"/>
    </xf>
    <xf numFmtId="0" fontId="47" fillId="0" borderId="1" xfId="0" applyFont="1" applyBorder="1" applyAlignment="1" applyProtection="1">
      <alignment horizontal="left" vertical="center"/>
      <protection locked="0"/>
    </xf>
    <xf numFmtId="14" fontId="47" fillId="17" borderId="1" xfId="0" applyNumberFormat="1" applyFont="1" applyFill="1" applyBorder="1" applyAlignment="1" applyProtection="1">
      <alignment horizontal="center" vertical="center"/>
      <protection locked="0"/>
    </xf>
    <xf numFmtId="0" fontId="24" fillId="0" borderId="0" xfId="0" applyFont="1" applyAlignment="1">
      <alignment horizontal="center"/>
    </xf>
    <xf numFmtId="0" fontId="47" fillId="17" borderId="62" xfId="0" applyFont="1" applyFill="1" applyBorder="1" applyAlignment="1" applyProtection="1">
      <alignment horizontal="center" vertical="center" wrapText="1"/>
      <protection locked="0"/>
    </xf>
    <xf numFmtId="0" fontId="47" fillId="17" borderId="46" xfId="0" applyFont="1" applyFill="1" applyBorder="1" applyAlignment="1" applyProtection="1">
      <alignment horizontal="center" vertical="center" wrapText="1"/>
      <protection locked="0"/>
    </xf>
    <xf numFmtId="0" fontId="47" fillId="17" borderId="59" xfId="0" applyFont="1" applyFill="1" applyBorder="1" applyAlignment="1" applyProtection="1">
      <alignment horizontal="center" vertical="center" wrapText="1"/>
      <protection locked="0"/>
    </xf>
    <xf numFmtId="0" fontId="47" fillId="17" borderId="6" xfId="0" applyFont="1" applyFill="1" applyBorder="1" applyAlignment="1" applyProtection="1">
      <alignment horizontal="center" vertical="center" wrapText="1"/>
      <protection locked="0"/>
    </xf>
    <xf numFmtId="0" fontId="47" fillId="17" borderId="0" xfId="0" applyFont="1" applyFill="1" applyAlignment="1" applyProtection="1">
      <alignment horizontal="center" vertical="center" wrapText="1"/>
      <protection locked="0"/>
    </xf>
    <xf numFmtId="0" fontId="47" fillId="17" borderId="15" xfId="0" applyFont="1" applyFill="1" applyBorder="1" applyAlignment="1" applyProtection="1">
      <alignment horizontal="center" vertical="center" wrapText="1"/>
      <protection locked="0"/>
    </xf>
    <xf numFmtId="0" fontId="47" fillId="17" borderId="35" xfId="0" applyFont="1" applyFill="1" applyBorder="1" applyAlignment="1" applyProtection="1">
      <alignment horizontal="center" vertical="center" wrapText="1"/>
      <protection locked="0"/>
    </xf>
    <xf numFmtId="0" fontId="47" fillId="17" borderId="65" xfId="0" applyFont="1" applyFill="1" applyBorder="1" applyAlignment="1" applyProtection="1">
      <alignment horizontal="center" vertical="center" wrapText="1"/>
      <protection locked="0"/>
    </xf>
    <xf numFmtId="0" fontId="47" fillId="17" borderId="66" xfId="0" applyFont="1" applyFill="1" applyBorder="1" applyAlignment="1" applyProtection="1">
      <alignment horizontal="center" vertical="center" wrapText="1"/>
      <protection locked="0"/>
    </xf>
    <xf numFmtId="171" fontId="24" fillId="0" borderId="23" xfId="2" applyNumberFormat="1" applyFont="1" applyFill="1" applyBorder="1" applyAlignment="1">
      <alignment horizontal="center" vertical="top" wrapText="1"/>
    </xf>
    <xf numFmtId="171" fontId="24" fillId="0" borderId="52" xfId="2" applyNumberFormat="1" applyFont="1" applyFill="1" applyBorder="1" applyAlignment="1">
      <alignment horizontal="center" vertical="top" wrapText="1"/>
    </xf>
    <xf numFmtId="0" fontId="5" fillId="14" borderId="43" xfId="0" applyFont="1" applyFill="1" applyBorder="1" applyAlignment="1">
      <alignment horizontal="center" vertical="center" wrapText="1"/>
    </xf>
    <xf numFmtId="0" fontId="42" fillId="2" borderId="57" xfId="0" applyFont="1" applyFill="1" applyBorder="1" applyAlignment="1" applyProtection="1">
      <alignment horizontal="center" vertical="center"/>
      <protection locked="0"/>
    </xf>
    <xf numFmtId="0" fontId="42" fillId="2" borderId="43" xfId="0" applyFont="1" applyFill="1" applyBorder="1" applyAlignment="1" applyProtection="1">
      <alignment horizontal="center" vertical="center"/>
      <protection locked="0"/>
    </xf>
    <xf numFmtId="0" fontId="42" fillId="2" borderId="58" xfId="0" applyFont="1" applyFill="1" applyBorder="1" applyAlignment="1" applyProtection="1">
      <alignment horizontal="center" vertical="center"/>
      <protection locked="0"/>
    </xf>
    <xf numFmtId="49" fontId="47" fillId="17" borderId="1" xfId="0" applyNumberFormat="1" applyFont="1" applyFill="1" applyBorder="1" applyAlignment="1" applyProtection="1">
      <alignment horizontal="center" vertical="center"/>
      <protection locked="0"/>
    </xf>
    <xf numFmtId="0" fontId="47" fillId="17" borderId="1" xfId="0" quotePrefix="1" applyFont="1" applyFill="1" applyBorder="1" applyAlignment="1" applyProtection="1">
      <alignment horizontal="left" vertical="center"/>
      <protection locked="0"/>
    </xf>
    <xf numFmtId="10" fontId="47" fillId="17" borderId="1" xfId="0" applyNumberFormat="1" applyFont="1" applyFill="1" applyBorder="1" applyAlignment="1" applyProtection="1">
      <alignment horizontal="center" vertical="center"/>
      <protection locked="0"/>
    </xf>
  </cellXfs>
  <cellStyles count="13">
    <cellStyle name="Excel Built-in Normal" xfId="1" xr:uid="{EB5E9981-B898-45EE-91EC-9F019233E503}"/>
    <cellStyle name="Milliers" xfId="2" builtinId="3"/>
    <cellStyle name="Milliers 2" xfId="6" xr:uid="{99C1DD87-07B1-4CF0-9BEF-FBD574306AD0}"/>
    <cellStyle name="Milliers 3" xfId="7" xr:uid="{0FBA79BF-44AE-4E0F-B40F-DD8CB5847BDF}"/>
    <cellStyle name="Milliers 4" xfId="9" xr:uid="{7D992621-68CD-4D9E-B354-2E5C5E0FACA8}"/>
    <cellStyle name="Milliers 5" xfId="11" xr:uid="{51DF8B66-C8C6-4354-ACA2-C1D3C540E176}"/>
    <cellStyle name="Monétaire" xfId="4" builtinId="4"/>
    <cellStyle name="Monétaire 2" xfId="8" xr:uid="{C9DB0DD9-4E82-4030-872A-00AA37D212F2}"/>
    <cellStyle name="Monétaire 3" xfId="10" xr:uid="{DF468CF0-7D6F-41EC-A4DC-F0ECE03A6BB2}"/>
    <cellStyle name="Monétaire 4" xfId="12" xr:uid="{D3332207-C097-40BE-A2FA-81B84A7C317B}"/>
    <cellStyle name="Normal" xfId="0" builtinId="0"/>
    <cellStyle name="Pourcentage" xfId="3" builtinId="5"/>
    <cellStyle name="Propriétaire" xfId="5" xr:uid="{FE16D18B-8416-4514-9D44-25D786C0D3B8}"/>
  </cellStyles>
  <dxfs count="17">
    <dxf>
      <fill>
        <patternFill>
          <bgColor rgb="FFFFFF00"/>
        </patternFill>
      </fill>
    </dxf>
    <dxf>
      <fill>
        <patternFill>
          <bgColor rgb="FFFFFF00"/>
        </patternFill>
      </fill>
    </dxf>
    <dxf>
      <fill>
        <patternFill>
          <bgColor rgb="FFFFC000"/>
        </patternFill>
      </fill>
    </dxf>
    <dxf>
      <font>
        <b/>
        <i val="0"/>
      </font>
      <fill>
        <patternFill>
          <bgColor rgb="FFFFC000"/>
        </patternFill>
      </fill>
    </dxf>
    <dxf>
      <fill>
        <patternFill>
          <bgColor rgb="FFFFC000"/>
        </patternFill>
      </fill>
    </dxf>
    <dxf>
      <fill>
        <patternFill>
          <bgColor rgb="FFFFFFCC"/>
        </patternFill>
      </fill>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rgb="FFFF0000"/>
      </font>
      <fill>
        <patternFill>
          <bgColor theme="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dxf>
    <dxf>
      <font>
        <b/>
        <i val="0"/>
        <color rgb="FFFF0000"/>
      </font>
      <fill>
        <patternFill>
          <bgColor rgb="FFFAD8D2"/>
        </patternFill>
      </fill>
    </dxf>
  </dxfs>
  <tableStyles count="0" defaultTableStyle="TableStyleMedium2" defaultPivotStyle="PivotStyleLight16"/>
  <colors>
    <mruColors>
      <color rgb="FFFFED00"/>
      <color rgb="FF000099"/>
      <color rgb="FFFFAB97"/>
      <color rgb="FF000000"/>
      <color rgb="FFFFCB37"/>
      <color rgb="FFFAD8D2"/>
      <color rgb="FFDBD0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a:t>
            </a:r>
            <a:r>
              <a:rPr lang="fr-FR" baseline="0"/>
              <a:t> du coût prévisionnel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BB0-45F5-9352-EDCB2F2069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BB0-45F5-9352-EDCB2F20694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BB0-45F5-9352-EDCB2F206948}"/>
              </c:ext>
            </c:extLst>
          </c:dPt>
          <c:cat>
            <c:strRef>
              <c:f>'Table de données pour graph'!$A$10:$A$12</c:f>
              <c:strCache>
                <c:ptCount val="3"/>
                <c:pt idx="0">
                  <c:v>TOTAL PRESTATIONS INTELLECTUELLES SOUS-TRAITEES</c:v>
                </c:pt>
                <c:pt idx="1">
                  <c:v>TOTAL INVESTISSEMENTS (DONT ÉQUIPEMENTS)</c:v>
                </c:pt>
                <c:pt idx="2">
                  <c:v>TOTAL provisions pour aléas, imprévus et révisions de prix (BT 01)</c:v>
                </c:pt>
              </c:strCache>
            </c:strRef>
          </c:cat>
          <c:val>
            <c:numRef>
              <c:f>'Table de données pour graph'!$B$10:$B$12</c:f>
              <c:numCache>
                <c:formatCode>_-* #\ ##0\ "€"_-;\-* #\ ##0\ "€"_-;_-* "-"??\ "€"_-;_-@_-</c:formatCode>
                <c:ptCount val="3"/>
                <c:pt idx="0">
                  <c:v>0</c:v>
                </c:pt>
                <c:pt idx="1">
                  <c:v>0</c:v>
                </c:pt>
                <c:pt idx="2">
                  <c:v>0</c:v>
                </c:pt>
              </c:numCache>
            </c:numRef>
          </c:val>
          <c:extLst>
            <c:ext xmlns:c16="http://schemas.microsoft.com/office/drawing/2014/chart" uri="{C3380CC4-5D6E-409C-BE32-E72D297353CC}">
              <c16:uniqueId val="{0000000A-BBB0-45F5-9352-EDCB2F20694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 des dépenses éligibles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0B1-4785-8BDB-093A3A09A6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0B1-4785-8BDB-093A3A09A66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0B1-4785-8BDB-093A3A09A66E}"/>
              </c:ext>
            </c:extLst>
          </c:dPt>
          <c:cat>
            <c:strRef>
              <c:f>'Table de données pour graph'!$A$10:$A$12</c:f>
              <c:strCache>
                <c:ptCount val="3"/>
                <c:pt idx="0">
                  <c:v>TOTAL PRESTATIONS INTELLECTUELLES SOUS-TRAITEES</c:v>
                </c:pt>
                <c:pt idx="1">
                  <c:v>TOTAL INVESTISSEMENTS (DONT ÉQUIPEMENTS)</c:v>
                </c:pt>
                <c:pt idx="2">
                  <c:v>TOTAL provisions pour aléas, imprévus et révisions de prix (BT 01)</c:v>
                </c:pt>
              </c:strCache>
            </c:strRef>
          </c:cat>
          <c:val>
            <c:numRef>
              <c:f>'Table de données pour graph'!$C$10:$C$12</c:f>
              <c:numCache>
                <c:formatCode>_-* #\ ##0\ "€"_-;\-* #\ ##0\ "€"_-;_-* "-"??\ "€"_-;_-@_-</c:formatCode>
                <c:ptCount val="3"/>
                <c:pt idx="0">
                  <c:v>0</c:v>
                </c:pt>
                <c:pt idx="1">
                  <c:v>0</c:v>
                </c:pt>
                <c:pt idx="2">
                  <c:v>0</c:v>
                </c:pt>
              </c:numCache>
            </c:numRef>
          </c:val>
          <c:extLst>
            <c:ext xmlns:c16="http://schemas.microsoft.com/office/drawing/2014/chart" uri="{C3380CC4-5D6E-409C-BE32-E72D297353CC}">
              <c16:uniqueId val="{0000000A-20B1-4785-8BDB-093A3A09A6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a:t>
            </a:r>
            <a:r>
              <a:rPr lang="fr-FR" baseline="0"/>
              <a:t> de la subvention CCCA-BTP</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569-47A6-B9BE-96A36EA4ADB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569-47A6-B9BE-96A36EA4ADB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569-47A6-B9BE-96A36EA4ADB1}"/>
              </c:ext>
            </c:extLst>
          </c:dPt>
          <c:cat>
            <c:strRef>
              <c:f>'Table de données pour graph'!$A$10:$A$12</c:f>
              <c:strCache>
                <c:ptCount val="3"/>
                <c:pt idx="0">
                  <c:v>TOTAL PRESTATIONS INTELLECTUELLES SOUS-TRAITEES</c:v>
                </c:pt>
                <c:pt idx="1">
                  <c:v>TOTAL INVESTISSEMENTS (DONT ÉQUIPEMENTS)</c:v>
                </c:pt>
                <c:pt idx="2">
                  <c:v>TOTAL provisions pour aléas, imprévus et révisions de prix (BT 01)</c:v>
                </c:pt>
              </c:strCache>
            </c:strRef>
          </c:cat>
          <c:val>
            <c:numRef>
              <c:f>'Table de données pour graph'!$D$10:$D$12</c:f>
              <c:numCache>
                <c:formatCode>_-* #\ ##0\ "€"_-;\-* #\ ##0\ "€"_-;_-* "-"??\ "€"_-;_-@_-</c:formatCode>
                <c:ptCount val="3"/>
                <c:pt idx="0">
                  <c:v>0</c:v>
                </c:pt>
                <c:pt idx="1">
                  <c:v>0</c:v>
                </c:pt>
                <c:pt idx="2">
                  <c:v>0</c:v>
                </c:pt>
              </c:numCache>
            </c:numRef>
          </c:val>
          <c:extLst>
            <c:ext xmlns:c16="http://schemas.microsoft.com/office/drawing/2014/chart" uri="{C3380CC4-5D6E-409C-BE32-E72D297353CC}">
              <c16:uniqueId val="{0000000A-3569-47A6-B9BE-96A36EA4ADB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400" b="0" i="0" u="none" strike="noStrike" kern="1200" spc="0" baseline="0">
                <a:solidFill>
                  <a:sysClr val="windowText" lastClr="000000">
                    <a:lumMod val="65000"/>
                    <a:lumOff val="35000"/>
                  </a:sysClr>
                </a:solidFill>
              </a:rPr>
              <a:t>Répartition du financement du projet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226-49E7-9832-D37432BEB74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226-49E7-9832-D37432BEB74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226-49E7-9832-D37432BEB74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226-49E7-9832-D37432BEB74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226-49E7-9832-D37432BEB74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226-49E7-9832-D37432BEB74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226-49E7-9832-D37432BEB74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226-49E7-9832-D37432BEB745}"/>
              </c:ext>
            </c:extLst>
          </c:dPt>
          <c:cat>
            <c:strRef>
              <c:f>'Table de données pour graph'!$A$16:$A$23</c:f>
              <c:strCache>
                <c:ptCount val="8"/>
                <c:pt idx="0">
                  <c:v> SUBVENTION CCCA-BTP DEMANDÉE   </c:v>
                </c:pt>
                <c:pt idx="1">
                  <c:v>RESTE À CHARGE DU PORTEUR </c:v>
                </c:pt>
                <c:pt idx="2">
                  <c:v> Co-financement Région </c:v>
                </c:pt>
                <c:pt idx="3">
                  <c:v>Autre co-financement (organisme à préciser)</c:v>
                </c:pt>
                <c:pt idx="4">
                  <c:v> Autre co-financement (organisme à préciser) </c:v>
                </c:pt>
                <c:pt idx="5">
                  <c:v>Autre co-financement (organisme à préciser)</c:v>
                </c:pt>
                <c:pt idx="6">
                  <c:v> Autre co-financement (organisme à préciser) </c:v>
                </c:pt>
                <c:pt idx="7">
                  <c:v>Autre co-financement (organisme à préciser)</c:v>
                </c:pt>
              </c:strCache>
            </c:strRef>
          </c:cat>
          <c:val>
            <c:numRef>
              <c:f>'Table de données pour graph'!$B$16:$B$23</c:f>
              <c:numCache>
                <c:formatCode>_-* #\ ##0\ "€"_-;\-* #\ ##0\ "€"_-;_-* "-"??\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2-D226-49E7-9832-D37432BEB74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a:t>
            </a:r>
            <a:r>
              <a:rPr lang="fr-FR" baseline="0"/>
              <a:t> du coût prévisionnel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BB0-45F5-9352-EDCB2F20694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BB0-45F5-9352-EDCB2F20694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BB0-45F5-9352-EDCB2F20694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BB0-45F5-9352-EDCB2F206948}"/>
              </c:ext>
            </c:extLst>
          </c:dPt>
          <c:cat>
            <c:strRef>
              <c:f>'Table de données pour graph'!$A$10:$A$12</c:f>
              <c:strCache>
                <c:ptCount val="3"/>
                <c:pt idx="0">
                  <c:v>TOTAL PRESTATIONS INTELLECTUELLES SOUS-TRAITEES</c:v>
                </c:pt>
                <c:pt idx="1">
                  <c:v>TOTAL INVESTISSEMENTS (DONT ÉQUIPEMENTS)</c:v>
                </c:pt>
                <c:pt idx="2">
                  <c:v>TOTAL provisions pour aléas, imprévus et révisions de prix (BT 01)</c:v>
                </c:pt>
              </c:strCache>
            </c:strRef>
          </c:cat>
          <c:val>
            <c:numRef>
              <c:f>'Table de données pour graph'!$B$10:$B$12</c:f>
              <c:numCache>
                <c:formatCode>_-* #\ ##0\ "€"_-;\-* #\ ##0\ "€"_-;_-* "-"??\ "€"_-;_-@_-</c:formatCode>
                <c:ptCount val="3"/>
                <c:pt idx="0">
                  <c:v>0</c:v>
                </c:pt>
                <c:pt idx="1">
                  <c:v>0</c:v>
                </c:pt>
                <c:pt idx="2">
                  <c:v>0</c:v>
                </c:pt>
              </c:numCache>
            </c:numRef>
          </c:val>
          <c:extLst>
            <c:ext xmlns:c16="http://schemas.microsoft.com/office/drawing/2014/chart" uri="{C3380CC4-5D6E-409C-BE32-E72D297353CC}">
              <c16:uniqueId val="{0000000A-BBB0-45F5-9352-EDCB2F20694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Répartition</a:t>
            </a:r>
            <a:r>
              <a:rPr lang="fr-FR" baseline="0"/>
              <a:t> de la subvention CCCA-BTP</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569-47A6-B9BE-96A36EA4ADB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569-47A6-B9BE-96A36EA4ADB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569-47A6-B9BE-96A36EA4ADB1}"/>
              </c:ext>
            </c:extLst>
          </c:dPt>
          <c:cat>
            <c:strRef>
              <c:f>'Table de données pour graph'!$A$10:$A$12</c:f>
              <c:strCache>
                <c:ptCount val="3"/>
                <c:pt idx="0">
                  <c:v>TOTAL PRESTATIONS INTELLECTUELLES SOUS-TRAITEES</c:v>
                </c:pt>
                <c:pt idx="1">
                  <c:v>TOTAL INVESTISSEMENTS (DONT ÉQUIPEMENTS)</c:v>
                </c:pt>
                <c:pt idx="2">
                  <c:v>TOTAL provisions pour aléas, imprévus et révisions de prix (BT 01)</c:v>
                </c:pt>
              </c:strCache>
            </c:strRef>
          </c:cat>
          <c:val>
            <c:numRef>
              <c:f>'Table de données pour graph'!$D$10:$D$12</c:f>
              <c:numCache>
                <c:formatCode>_-* #\ ##0\ "€"_-;\-* #\ ##0\ "€"_-;_-* "-"??\ "€"_-;_-@_-</c:formatCode>
                <c:ptCount val="3"/>
                <c:pt idx="0">
                  <c:v>0</c:v>
                </c:pt>
                <c:pt idx="1">
                  <c:v>0</c:v>
                </c:pt>
                <c:pt idx="2">
                  <c:v>0</c:v>
                </c:pt>
              </c:numCache>
            </c:numRef>
          </c:val>
          <c:extLst>
            <c:ext xmlns:c16="http://schemas.microsoft.com/office/drawing/2014/chart" uri="{C3380CC4-5D6E-409C-BE32-E72D297353CC}">
              <c16:uniqueId val="{0000000A-3569-47A6-B9BE-96A36EA4ADB1}"/>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326397</xdr:colOff>
      <xdr:row>0</xdr:row>
      <xdr:rowOff>7938</xdr:rowOff>
    </xdr:from>
    <xdr:to>
      <xdr:col>1</xdr:col>
      <xdr:colOff>1608137</xdr:colOff>
      <xdr:row>4</xdr:row>
      <xdr:rowOff>84137</xdr:rowOff>
    </xdr:to>
    <xdr:pic>
      <xdr:nvPicPr>
        <xdr:cNvPr id="2" name="Image 1">
          <a:extLst>
            <a:ext uri="{FF2B5EF4-FFF2-40B4-BE49-F238E27FC236}">
              <a16:creationId xmlns:a16="http://schemas.microsoft.com/office/drawing/2014/main" id="{342C32B8-FD8C-4600-9A53-9873D0F94139}"/>
            </a:ext>
          </a:extLst>
        </xdr:cNvPr>
        <xdr:cNvPicPr>
          <a:picLocks noChangeAspect="1"/>
        </xdr:cNvPicPr>
      </xdr:nvPicPr>
      <xdr:blipFill rotWithShape="1">
        <a:blip xmlns:r="http://schemas.openxmlformats.org/officeDocument/2006/relationships" r:embed="rId1"/>
        <a:srcRect t="-1" r="33987" b="-4424"/>
        <a:stretch/>
      </xdr:blipFill>
      <xdr:spPr>
        <a:xfrm>
          <a:off x="326397" y="96838"/>
          <a:ext cx="1640515" cy="976312"/>
        </a:xfrm>
        <a:prstGeom prst="rect">
          <a:avLst/>
        </a:prstGeom>
      </xdr:spPr>
    </xdr:pic>
    <xdr:clientData/>
  </xdr:twoCellAnchor>
  <xdr:twoCellAnchor editAs="oneCell">
    <xdr:from>
      <xdr:col>1</xdr:col>
      <xdr:colOff>2484945</xdr:colOff>
      <xdr:row>2</xdr:row>
      <xdr:rowOff>44450</xdr:rowOff>
    </xdr:from>
    <xdr:to>
      <xdr:col>2</xdr:col>
      <xdr:colOff>1006702</xdr:colOff>
      <xdr:row>3</xdr:row>
      <xdr:rowOff>55024</xdr:rowOff>
    </xdr:to>
    <xdr:pic>
      <xdr:nvPicPr>
        <xdr:cNvPr id="4" name="Image 3">
          <a:extLst>
            <a:ext uri="{FF2B5EF4-FFF2-40B4-BE49-F238E27FC236}">
              <a16:creationId xmlns:a16="http://schemas.microsoft.com/office/drawing/2014/main" id="{8E8EEE73-EFCB-4A62-8ACF-CA5F9BE965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46895" y="247650"/>
          <a:ext cx="1163357" cy="220124"/>
        </a:xfrm>
        <a:prstGeom prst="rect">
          <a:avLst/>
        </a:prstGeom>
        <a:noFill/>
        <a:ln>
          <a:noFill/>
        </a:ln>
      </xdr:spPr>
    </xdr:pic>
    <xdr:clientData/>
  </xdr:twoCellAnchor>
  <xdr:oneCellAnchor>
    <xdr:from>
      <xdr:col>0</xdr:col>
      <xdr:colOff>326397</xdr:colOff>
      <xdr:row>1</xdr:row>
      <xdr:rowOff>26988</xdr:rowOff>
    </xdr:from>
    <xdr:ext cx="1643690" cy="979487"/>
    <xdr:pic>
      <xdr:nvPicPr>
        <xdr:cNvPr id="5" name="Image 4">
          <a:extLst>
            <a:ext uri="{FF2B5EF4-FFF2-40B4-BE49-F238E27FC236}">
              <a16:creationId xmlns:a16="http://schemas.microsoft.com/office/drawing/2014/main" id="{FD53A1DB-168C-4600-80ED-5DD5935431BF}"/>
            </a:ext>
          </a:extLst>
        </xdr:cNvPr>
        <xdr:cNvPicPr>
          <a:picLocks noChangeAspect="1"/>
        </xdr:cNvPicPr>
      </xdr:nvPicPr>
      <xdr:blipFill rotWithShape="1">
        <a:blip xmlns:r="http://schemas.openxmlformats.org/officeDocument/2006/relationships" r:embed="rId1"/>
        <a:srcRect t="-1" r="33987" b="-4424"/>
        <a:stretch/>
      </xdr:blipFill>
      <xdr:spPr>
        <a:xfrm>
          <a:off x="326397" y="26988"/>
          <a:ext cx="1643690" cy="97948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230186</xdr:colOff>
      <xdr:row>0</xdr:row>
      <xdr:rowOff>12700</xdr:rowOff>
    </xdr:from>
    <xdr:to>
      <xdr:col>5</xdr:col>
      <xdr:colOff>221833</xdr:colOff>
      <xdr:row>3</xdr:row>
      <xdr:rowOff>46286</xdr:rowOff>
    </xdr:to>
    <xdr:pic>
      <xdr:nvPicPr>
        <xdr:cNvPr id="2" name="Image 1">
          <a:extLst>
            <a:ext uri="{FF2B5EF4-FFF2-40B4-BE49-F238E27FC236}">
              <a16:creationId xmlns:a16="http://schemas.microsoft.com/office/drawing/2014/main" id="{889105A8-B214-44FA-B0DA-FC0E1149FBBA}"/>
            </a:ext>
          </a:extLst>
        </xdr:cNvPr>
        <xdr:cNvPicPr>
          <a:picLocks noChangeAspect="1"/>
        </xdr:cNvPicPr>
      </xdr:nvPicPr>
      <xdr:blipFill rotWithShape="1">
        <a:blip xmlns:r="http://schemas.openxmlformats.org/officeDocument/2006/relationships" r:embed="rId1"/>
        <a:srcRect r="42601" b="7676"/>
        <a:stretch/>
      </xdr:blipFill>
      <xdr:spPr>
        <a:xfrm>
          <a:off x="7497761" y="9525"/>
          <a:ext cx="1217197" cy="697161"/>
        </a:xfrm>
        <a:prstGeom prst="rect">
          <a:avLst/>
        </a:prstGeom>
      </xdr:spPr>
    </xdr:pic>
    <xdr:clientData/>
  </xdr:twoCellAnchor>
  <xdr:twoCellAnchor editAs="oneCell">
    <xdr:from>
      <xdr:col>4</xdr:col>
      <xdr:colOff>357021</xdr:colOff>
      <xdr:row>4</xdr:row>
      <xdr:rowOff>34675</xdr:rowOff>
    </xdr:from>
    <xdr:to>
      <xdr:col>5</xdr:col>
      <xdr:colOff>236286</xdr:colOff>
      <xdr:row>5</xdr:row>
      <xdr:rowOff>7829</xdr:rowOff>
    </xdr:to>
    <xdr:pic>
      <xdr:nvPicPr>
        <xdr:cNvPr id="3" name="Image 2">
          <a:extLst>
            <a:ext uri="{FF2B5EF4-FFF2-40B4-BE49-F238E27FC236}">
              <a16:creationId xmlns:a16="http://schemas.microsoft.com/office/drawing/2014/main" id="{8854C350-D533-45D4-9521-CE6824F057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1421" y="907800"/>
          <a:ext cx="1114340" cy="19857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1450628</xdr:colOff>
      <xdr:row>6</xdr:row>
      <xdr:rowOff>25922</xdr:rowOff>
    </xdr:to>
    <xdr:pic>
      <xdr:nvPicPr>
        <xdr:cNvPr id="2" name="Image 1">
          <a:extLst>
            <a:ext uri="{FF2B5EF4-FFF2-40B4-BE49-F238E27FC236}">
              <a16:creationId xmlns:a16="http://schemas.microsoft.com/office/drawing/2014/main" id="{D4BFE1CA-6ACA-4B6D-9F94-93A9A606AD97}"/>
            </a:ext>
          </a:extLst>
        </xdr:cNvPr>
        <xdr:cNvPicPr>
          <a:picLocks noChangeAspect="1"/>
        </xdr:cNvPicPr>
      </xdr:nvPicPr>
      <xdr:blipFill rotWithShape="1">
        <a:blip xmlns:r="http://schemas.openxmlformats.org/officeDocument/2006/relationships" r:embed="rId1"/>
        <a:srcRect r="37688" b="-258"/>
        <a:stretch/>
      </xdr:blipFill>
      <xdr:spPr>
        <a:xfrm>
          <a:off x="0" y="0"/>
          <a:ext cx="1450628" cy="946672"/>
        </a:xfrm>
        <a:prstGeom prst="rect">
          <a:avLst/>
        </a:prstGeom>
      </xdr:spPr>
    </xdr:pic>
    <xdr:clientData/>
  </xdr:twoCellAnchor>
  <xdr:twoCellAnchor editAs="oneCell">
    <xdr:from>
      <xdr:col>0</xdr:col>
      <xdr:colOff>1709617</xdr:colOff>
      <xdr:row>2</xdr:row>
      <xdr:rowOff>34891</xdr:rowOff>
    </xdr:from>
    <xdr:to>
      <xdr:col>0</xdr:col>
      <xdr:colOff>2922635</xdr:colOff>
      <xdr:row>3</xdr:row>
      <xdr:rowOff>59340</xdr:rowOff>
    </xdr:to>
    <xdr:pic>
      <xdr:nvPicPr>
        <xdr:cNvPr id="3" name="Image 2">
          <a:extLst>
            <a:ext uri="{FF2B5EF4-FFF2-40B4-BE49-F238E27FC236}">
              <a16:creationId xmlns:a16="http://schemas.microsoft.com/office/drawing/2014/main" id="{A9E094BF-6F29-4C4D-89F1-94C3C5809A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9617" y="174591"/>
          <a:ext cx="1216193" cy="208599"/>
        </a:xfrm>
        <a:prstGeom prst="rect">
          <a:avLst/>
        </a:prstGeom>
        <a:noFill/>
        <a:ln>
          <a:noFill/>
        </a:ln>
      </xdr:spPr>
    </xdr:pic>
    <xdr:clientData/>
  </xdr:twoCellAnchor>
  <xdr:twoCellAnchor editAs="oneCell">
    <xdr:from>
      <xdr:col>0</xdr:col>
      <xdr:colOff>0</xdr:colOff>
      <xdr:row>0</xdr:row>
      <xdr:rowOff>0</xdr:rowOff>
    </xdr:from>
    <xdr:to>
      <xdr:col>0</xdr:col>
      <xdr:colOff>1450628</xdr:colOff>
      <xdr:row>6</xdr:row>
      <xdr:rowOff>25922</xdr:rowOff>
    </xdr:to>
    <xdr:pic>
      <xdr:nvPicPr>
        <xdr:cNvPr id="8" name="Image 7">
          <a:extLst>
            <a:ext uri="{FF2B5EF4-FFF2-40B4-BE49-F238E27FC236}">
              <a16:creationId xmlns:a16="http://schemas.microsoft.com/office/drawing/2014/main" id="{2D098532-1E5E-4430-834A-5DF81F00DA76}"/>
            </a:ext>
          </a:extLst>
        </xdr:cNvPr>
        <xdr:cNvPicPr>
          <a:picLocks noChangeAspect="1"/>
        </xdr:cNvPicPr>
      </xdr:nvPicPr>
      <xdr:blipFill rotWithShape="1">
        <a:blip xmlns:r="http://schemas.openxmlformats.org/officeDocument/2006/relationships" r:embed="rId1"/>
        <a:srcRect r="37688" b="-258"/>
        <a:stretch/>
      </xdr:blipFill>
      <xdr:spPr>
        <a:xfrm>
          <a:off x="0" y="0"/>
          <a:ext cx="1450628" cy="946672"/>
        </a:xfrm>
        <a:prstGeom prst="rect">
          <a:avLst/>
        </a:prstGeom>
      </xdr:spPr>
    </xdr:pic>
    <xdr:clientData/>
  </xdr:twoCellAnchor>
  <xdr:twoCellAnchor editAs="oneCell">
    <xdr:from>
      <xdr:col>0</xdr:col>
      <xdr:colOff>1709617</xdr:colOff>
      <xdr:row>2</xdr:row>
      <xdr:rowOff>34891</xdr:rowOff>
    </xdr:from>
    <xdr:to>
      <xdr:col>0</xdr:col>
      <xdr:colOff>2925810</xdr:colOff>
      <xdr:row>3</xdr:row>
      <xdr:rowOff>59340</xdr:rowOff>
    </xdr:to>
    <xdr:pic>
      <xdr:nvPicPr>
        <xdr:cNvPr id="9" name="Image 8">
          <a:extLst>
            <a:ext uri="{FF2B5EF4-FFF2-40B4-BE49-F238E27FC236}">
              <a16:creationId xmlns:a16="http://schemas.microsoft.com/office/drawing/2014/main" id="{B74A7CFF-95BF-4688-B995-D4F913B78E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09617" y="174591"/>
          <a:ext cx="1213018" cy="20859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1419225</xdr:colOff>
      <xdr:row>29</xdr:row>
      <xdr:rowOff>1587</xdr:rowOff>
    </xdr:from>
    <xdr:to>
      <xdr:col>1</xdr:col>
      <xdr:colOff>838200</xdr:colOff>
      <xdr:row>44</xdr:row>
      <xdr:rowOff>36512</xdr:rowOff>
    </xdr:to>
    <xdr:graphicFrame macro="">
      <xdr:nvGraphicFramePr>
        <xdr:cNvPr id="2" name="Graphique 1">
          <a:extLst>
            <a:ext uri="{FF2B5EF4-FFF2-40B4-BE49-F238E27FC236}">
              <a16:creationId xmlns:a16="http://schemas.microsoft.com/office/drawing/2014/main" id="{7DE95B9A-072F-479B-A492-11B5B7AA6B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29</xdr:row>
      <xdr:rowOff>0</xdr:rowOff>
    </xdr:from>
    <xdr:to>
      <xdr:col>5</xdr:col>
      <xdr:colOff>174625</xdr:colOff>
      <xdr:row>44</xdr:row>
      <xdr:rowOff>34925</xdr:rowOff>
    </xdr:to>
    <xdr:graphicFrame macro="">
      <xdr:nvGraphicFramePr>
        <xdr:cNvPr id="3" name="Graphique 2">
          <a:extLst>
            <a:ext uri="{FF2B5EF4-FFF2-40B4-BE49-F238E27FC236}">
              <a16:creationId xmlns:a16="http://schemas.microsoft.com/office/drawing/2014/main" id="{0835B225-1912-417A-A0AC-1AE55CE9BC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1447800</xdr:colOff>
      <xdr:row>45</xdr:row>
      <xdr:rowOff>123825</xdr:rowOff>
    </xdr:from>
    <xdr:to>
      <xdr:col>1</xdr:col>
      <xdr:colOff>876300</xdr:colOff>
      <xdr:row>60</xdr:row>
      <xdr:rowOff>158750</xdr:rowOff>
    </xdr:to>
    <xdr:graphicFrame macro="">
      <xdr:nvGraphicFramePr>
        <xdr:cNvPr id="4" name="Graphique 3">
          <a:extLst>
            <a:ext uri="{FF2B5EF4-FFF2-40B4-BE49-F238E27FC236}">
              <a16:creationId xmlns:a16="http://schemas.microsoft.com/office/drawing/2014/main" id="{CB7FB0E8-0F16-46D5-BDD8-7132C4C80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46</xdr:row>
      <xdr:rowOff>0</xdr:rowOff>
    </xdr:from>
    <xdr:to>
      <xdr:col>5</xdr:col>
      <xdr:colOff>180975</xdr:colOff>
      <xdr:row>61</xdr:row>
      <xdr:rowOff>41275</xdr:rowOff>
    </xdr:to>
    <xdr:graphicFrame macro="">
      <xdr:nvGraphicFramePr>
        <xdr:cNvPr id="5" name="Graphique 4">
          <a:extLst>
            <a:ext uri="{FF2B5EF4-FFF2-40B4-BE49-F238E27FC236}">
              <a16:creationId xmlns:a16="http://schemas.microsoft.com/office/drawing/2014/main" id="{75A1C919-A2A4-4CB1-BF10-BDB1D6E711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1416050</xdr:colOff>
      <xdr:row>28</xdr:row>
      <xdr:rowOff>144462</xdr:rowOff>
    </xdr:from>
    <xdr:to>
      <xdr:col>1</xdr:col>
      <xdr:colOff>838200</xdr:colOff>
      <xdr:row>43</xdr:row>
      <xdr:rowOff>179387</xdr:rowOff>
    </xdr:to>
    <xdr:graphicFrame macro="">
      <xdr:nvGraphicFramePr>
        <xdr:cNvPr id="6" name="Graphique 5">
          <a:extLst>
            <a:ext uri="{FF2B5EF4-FFF2-40B4-BE49-F238E27FC236}">
              <a16:creationId xmlns:a16="http://schemas.microsoft.com/office/drawing/2014/main" id="{7E8B080B-05CA-9076-CC10-90D777C1BC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1447800</xdr:colOff>
      <xdr:row>45</xdr:row>
      <xdr:rowOff>82550</xdr:rowOff>
    </xdr:from>
    <xdr:to>
      <xdr:col>1</xdr:col>
      <xdr:colOff>876300</xdr:colOff>
      <xdr:row>60</xdr:row>
      <xdr:rowOff>123825</xdr:rowOff>
    </xdr:to>
    <xdr:graphicFrame macro="">
      <xdr:nvGraphicFramePr>
        <xdr:cNvPr id="7" name="Graphique 6">
          <a:extLst>
            <a:ext uri="{FF2B5EF4-FFF2-40B4-BE49-F238E27FC236}">
              <a16:creationId xmlns:a16="http://schemas.microsoft.com/office/drawing/2014/main" id="{7B21541E-1E67-D05F-1EB8-D71A131319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717176</xdr:colOff>
      <xdr:row>3</xdr:row>
      <xdr:rowOff>22410</xdr:rowOff>
    </xdr:from>
    <xdr:to>
      <xdr:col>0</xdr:col>
      <xdr:colOff>4441339</xdr:colOff>
      <xdr:row>3</xdr:row>
      <xdr:rowOff>542738</xdr:rowOff>
    </xdr:to>
    <xdr:pic>
      <xdr:nvPicPr>
        <xdr:cNvPr id="2" name="Image 1">
          <a:extLst>
            <a:ext uri="{FF2B5EF4-FFF2-40B4-BE49-F238E27FC236}">
              <a16:creationId xmlns:a16="http://schemas.microsoft.com/office/drawing/2014/main" id="{8D8FAB8E-6EF4-4843-AEA1-0B55493EE6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7176" y="733610"/>
          <a:ext cx="3724163" cy="520328"/>
        </a:xfrm>
        <a:prstGeom prst="rect">
          <a:avLst/>
        </a:prstGeom>
        <a:noFill/>
        <a:ln>
          <a:noFill/>
        </a:ln>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B0215-6EC3-4AB0-8BD6-43AB0E70E49E}">
  <sheetPr>
    <tabColor theme="9" tint="-0.499984740745262"/>
  </sheetPr>
  <dimension ref="A1:H94"/>
  <sheetViews>
    <sheetView tabSelected="1" topLeftCell="B2" zoomScaleNormal="100" workbookViewId="0">
      <selection activeCell="B6" sqref="B6:D6"/>
    </sheetView>
  </sheetViews>
  <sheetFormatPr baseColWidth="10" defaultColWidth="0" defaultRowHeight="0" customHeight="1" zeroHeight="1" outlineLevelRow="1" x14ac:dyDescent="0.25"/>
  <cols>
    <col min="1" max="1" width="5.140625" style="4" customWidth="1"/>
    <col min="2" max="2" width="37.85546875" customWidth="1"/>
    <col min="3" max="3" width="35.85546875" customWidth="1"/>
    <col min="4" max="4" width="39.85546875" customWidth="1"/>
    <col min="5" max="5" width="10.85546875" style="4" customWidth="1"/>
    <col min="6" max="8" width="0" hidden="1" customWidth="1"/>
    <col min="9" max="16384" width="10.85546875" hidden="1"/>
  </cols>
  <sheetData>
    <row r="1" spans="2:5" s="4" customFormat="1" ht="15" hidden="1" x14ac:dyDescent="0.25"/>
    <row r="2" spans="2:5" s="4" customFormat="1" ht="15.95" customHeight="1" x14ac:dyDescent="0.25"/>
    <row r="3" spans="2:5" s="4" customFormat="1" ht="16.5" customHeight="1" x14ac:dyDescent="0.25"/>
    <row r="4" spans="2:5" s="4" customFormat="1" ht="38.1" customHeight="1" x14ac:dyDescent="0.25"/>
    <row r="5" spans="2:5" s="4" customFormat="1" ht="11.1" customHeight="1" thickBot="1" x14ac:dyDescent="0.3"/>
    <row r="6" spans="2:5" ht="132.94999999999999" customHeight="1" thickBot="1" x14ac:dyDescent="0.3">
      <c r="B6" s="298" t="s">
        <v>0</v>
      </c>
      <c r="C6" s="299"/>
      <c r="D6" s="300"/>
      <c r="E6" s="171"/>
    </row>
    <row r="7" spans="2:5" ht="22.5" customHeight="1" x14ac:dyDescent="0.25">
      <c r="B7" s="289" t="s">
        <v>324</v>
      </c>
      <c r="C7" s="290"/>
      <c r="D7" s="291"/>
      <c r="E7" s="171"/>
    </row>
    <row r="8" spans="2:5" ht="72.599999999999994" customHeight="1" x14ac:dyDescent="0.25">
      <c r="B8" s="301" t="s">
        <v>331</v>
      </c>
      <c r="C8" s="302"/>
      <c r="D8" s="303"/>
      <c r="E8" s="171"/>
    </row>
    <row r="9" spans="2:5" ht="22.5" customHeight="1" x14ac:dyDescent="0.25">
      <c r="B9" s="289" t="s">
        <v>267</v>
      </c>
      <c r="C9" s="290"/>
      <c r="D9" s="291"/>
      <c r="E9" s="171"/>
    </row>
    <row r="10" spans="2:5" ht="63" customHeight="1" x14ac:dyDescent="0.25">
      <c r="B10" s="292" t="s">
        <v>329</v>
      </c>
      <c r="C10" s="293"/>
      <c r="D10" s="294"/>
      <c r="E10" s="171"/>
    </row>
    <row r="11" spans="2:5" ht="18.600000000000001" customHeight="1" x14ac:dyDescent="0.25">
      <c r="B11" s="289" t="s">
        <v>1</v>
      </c>
      <c r="C11" s="290"/>
      <c r="D11" s="291"/>
    </row>
    <row r="12" spans="2:5" ht="65.099999999999994" customHeight="1" x14ac:dyDescent="0.25">
      <c r="B12" s="292" t="s">
        <v>2</v>
      </c>
      <c r="C12" s="293"/>
      <c r="D12" s="294"/>
    </row>
    <row r="13" spans="2:5" ht="18.600000000000001" customHeight="1" x14ac:dyDescent="0.25">
      <c r="B13" s="289" t="s">
        <v>3</v>
      </c>
      <c r="C13" s="290"/>
      <c r="D13" s="291"/>
    </row>
    <row r="14" spans="2:5" ht="66.599999999999994" customHeight="1" thickBot="1" x14ac:dyDescent="0.3">
      <c r="B14" s="295" t="s">
        <v>268</v>
      </c>
      <c r="C14" s="296"/>
      <c r="D14" s="297"/>
    </row>
    <row r="15" spans="2:5" s="4" customFormat="1" ht="42" customHeight="1" x14ac:dyDescent="0.25">
      <c r="B15" s="169"/>
      <c r="C15" s="169"/>
      <c r="D15" s="169"/>
    </row>
    <row r="16" spans="2:5" s="4" customFormat="1" ht="42" customHeight="1" x14ac:dyDescent="0.25">
      <c r="B16" s="169"/>
      <c r="C16" s="169"/>
      <c r="D16" s="169"/>
    </row>
    <row r="17" spans="2:4" s="4" customFormat="1" ht="42" customHeight="1" x14ac:dyDescent="0.25">
      <c r="B17" s="169"/>
      <c r="C17" s="169"/>
      <c r="D17" s="169"/>
    </row>
    <row r="18" spans="2:4" s="4" customFormat="1" ht="42" customHeight="1" x14ac:dyDescent="0.25">
      <c r="B18" s="169"/>
      <c r="C18" s="169"/>
      <c r="D18" s="169"/>
    </row>
    <row r="19" spans="2:4" s="4" customFormat="1" ht="42" customHeight="1" x14ac:dyDescent="0.25">
      <c r="B19" s="169"/>
      <c r="C19" s="169"/>
      <c r="D19" s="169"/>
    </row>
    <row r="20" spans="2:4" s="4" customFormat="1" ht="42" customHeight="1" x14ac:dyDescent="0.25">
      <c r="B20" s="169"/>
      <c r="C20" s="169"/>
      <c r="D20" s="169"/>
    </row>
    <row r="21" spans="2:4" s="4" customFormat="1" ht="42" customHeight="1" x14ac:dyDescent="0.25">
      <c r="B21" s="169"/>
      <c r="C21" s="169"/>
      <c r="D21" s="169"/>
    </row>
    <row r="22" spans="2:4" s="4" customFormat="1" ht="42" customHeight="1" x14ac:dyDescent="0.25">
      <c r="B22" s="169"/>
      <c r="C22" s="169"/>
      <c r="D22" s="169"/>
    </row>
    <row r="23" spans="2:4" s="4" customFormat="1" ht="42" customHeight="1" x14ac:dyDescent="0.25">
      <c r="B23" s="169"/>
      <c r="C23" s="169"/>
      <c r="D23" s="169"/>
    </row>
    <row r="24" spans="2:4" s="4" customFormat="1" ht="42" customHeight="1" x14ac:dyDescent="0.25">
      <c r="B24" s="169"/>
      <c r="C24" s="169"/>
      <c r="D24" s="169"/>
    </row>
    <row r="25" spans="2:4" s="4" customFormat="1" ht="42" customHeight="1" x14ac:dyDescent="0.25">
      <c r="B25" s="169"/>
      <c r="C25" s="169"/>
      <c r="D25" s="169"/>
    </row>
    <row r="26" spans="2:4" s="4" customFormat="1" ht="42" customHeight="1" x14ac:dyDescent="0.25">
      <c r="B26" s="169"/>
      <c r="C26" s="169"/>
      <c r="D26" s="169"/>
    </row>
    <row r="27" spans="2:4" s="4" customFormat="1" ht="42" customHeight="1" x14ac:dyDescent="0.25">
      <c r="B27" s="169"/>
      <c r="C27" s="169"/>
      <c r="D27" s="169"/>
    </row>
    <row r="28" spans="2:4" s="4" customFormat="1" ht="42" customHeight="1" x14ac:dyDescent="0.25">
      <c r="B28" s="169"/>
      <c r="C28" s="169"/>
      <c r="D28" s="169"/>
    </row>
    <row r="29" spans="2:4" s="4" customFormat="1" ht="42" customHeight="1" x14ac:dyDescent="0.25">
      <c r="B29" s="169"/>
      <c r="C29" s="169"/>
      <c r="D29" s="169"/>
    </row>
    <row r="30" spans="2:4" s="4" customFormat="1" ht="14.1" customHeight="1" x14ac:dyDescent="0.25">
      <c r="B30" s="170"/>
    </row>
    <row r="31" spans="2:4" s="4" customFormat="1" ht="14.1" customHeight="1" x14ac:dyDescent="0.25">
      <c r="B31" s="170"/>
    </row>
    <row r="32" spans="2:4" s="4" customFormat="1" ht="15" hidden="1" x14ac:dyDescent="0.25">
      <c r="B32" s="170"/>
    </row>
    <row r="33" spans="2:4" s="4" customFormat="1" ht="264.60000000000002" hidden="1" customHeight="1" x14ac:dyDescent="0.25">
      <c r="B33" s="170"/>
    </row>
    <row r="34" spans="2:4" ht="15" hidden="1" x14ac:dyDescent="0.25">
      <c r="B34" s="111"/>
    </row>
    <row r="35" spans="2:4" ht="15" hidden="1" x14ac:dyDescent="0.25">
      <c r="B35" s="111"/>
    </row>
    <row r="36" spans="2:4" ht="15" hidden="1" x14ac:dyDescent="0.25">
      <c r="B36" s="163" t="s">
        <v>4</v>
      </c>
      <c r="C36" s="164"/>
      <c r="D36" s="164"/>
    </row>
    <row r="37" spans="2:4" ht="18.95" hidden="1" customHeight="1" x14ac:dyDescent="0.25">
      <c r="B37" s="112" t="s">
        <v>5</v>
      </c>
      <c r="C37" s="161"/>
      <c r="D37" s="162"/>
    </row>
    <row r="38" spans="2:4" ht="18.95" hidden="1" customHeight="1" x14ac:dyDescent="0.25">
      <c r="B38" s="112" t="s">
        <v>6</v>
      </c>
      <c r="C38" s="161"/>
      <c r="D38" s="162"/>
    </row>
    <row r="39" spans="2:4" ht="15" hidden="1" x14ac:dyDescent="0.25">
      <c r="B39" s="112" t="s">
        <v>7</v>
      </c>
      <c r="C39" s="161"/>
      <c r="D39" s="162"/>
    </row>
    <row r="40" spans="2:4" ht="14.45" hidden="1" customHeight="1" x14ac:dyDescent="0.25">
      <c r="C40" s="161"/>
      <c r="D40" s="162"/>
    </row>
    <row r="41" spans="2:4" ht="14.45" customHeight="1" x14ac:dyDescent="0.25">
      <c r="C41" s="161"/>
      <c r="D41" s="162"/>
    </row>
    <row r="42" spans="2:4" ht="14.45" customHeight="1" x14ac:dyDescent="0.25">
      <c r="C42" s="161"/>
      <c r="D42" s="162"/>
    </row>
    <row r="43" spans="2:4" ht="14.45" customHeight="1" x14ac:dyDescent="0.25">
      <c r="D43" s="162"/>
    </row>
    <row r="44" spans="2:4" ht="14.45" customHeight="1" x14ac:dyDescent="0.25"/>
    <row r="45" spans="2:4" ht="14.45" customHeight="1" x14ac:dyDescent="0.25">
      <c r="B45" s="111"/>
      <c r="C45" s="111"/>
      <c r="D45" s="111"/>
    </row>
    <row r="46" spans="2:4" ht="14.45" customHeight="1" outlineLevel="1" x14ac:dyDescent="0.25">
      <c r="B46" s="111"/>
      <c r="C46" s="111"/>
      <c r="D46" s="111"/>
    </row>
    <row r="47" spans="2:4" ht="24" customHeight="1" outlineLevel="1" x14ac:dyDescent="0.25">
      <c r="B47" s="111"/>
      <c r="C47" s="111"/>
      <c r="D47" s="111"/>
    </row>
    <row r="48" spans="2:4" ht="14.45" customHeight="1" outlineLevel="1" x14ac:dyDescent="0.25">
      <c r="B48" s="111"/>
      <c r="C48" s="111"/>
      <c r="D48" s="111"/>
    </row>
    <row r="49" spans="2:4" ht="25.7" customHeight="1" outlineLevel="1" x14ac:dyDescent="0.25">
      <c r="B49" s="111"/>
      <c r="C49" s="111"/>
      <c r="D49" s="111"/>
    </row>
    <row r="50" spans="2:4" ht="23.45" customHeight="1" outlineLevel="1" x14ac:dyDescent="0.25">
      <c r="B50" s="111"/>
      <c r="C50" s="111"/>
      <c r="D50" s="111"/>
    </row>
    <row r="51" spans="2:4" ht="21.95" customHeight="1" outlineLevel="1" x14ac:dyDescent="0.25">
      <c r="B51" s="111"/>
      <c r="C51" s="111"/>
      <c r="D51" s="111"/>
    </row>
    <row r="52" spans="2:4" ht="24.95" customHeight="1" outlineLevel="1" x14ac:dyDescent="0.25">
      <c r="B52" s="111"/>
      <c r="C52" s="111"/>
      <c r="D52" s="111"/>
    </row>
    <row r="53" spans="2:4" ht="25.5" customHeight="1" outlineLevel="1" x14ac:dyDescent="0.25">
      <c r="B53" s="111"/>
      <c r="C53" s="111"/>
      <c r="D53" s="111"/>
    </row>
    <row r="54" spans="2:4" ht="15" hidden="1" x14ac:dyDescent="0.25">
      <c r="B54" s="111"/>
      <c r="C54" s="111"/>
      <c r="D54" s="111"/>
    </row>
    <row r="55" spans="2:4" ht="26.45" customHeight="1" x14ac:dyDescent="0.25">
      <c r="B55" s="111"/>
      <c r="C55" s="111"/>
      <c r="D55" s="111"/>
    </row>
    <row r="56" spans="2:4" ht="14.45" customHeight="1" x14ac:dyDescent="0.25">
      <c r="B56" s="111"/>
      <c r="C56" s="111"/>
      <c r="D56" s="111"/>
    </row>
    <row r="57" spans="2:4" ht="14.45" customHeight="1" x14ac:dyDescent="0.25">
      <c r="B57" s="111"/>
      <c r="C57" s="111"/>
      <c r="D57" s="111"/>
    </row>
    <row r="58" spans="2:4" ht="14.45" customHeight="1" x14ac:dyDescent="0.25">
      <c r="B58" s="111"/>
      <c r="C58" s="111"/>
      <c r="D58" s="111"/>
    </row>
    <row r="59" spans="2:4" ht="14.45" customHeight="1" x14ac:dyDescent="0.25">
      <c r="B59" s="111"/>
      <c r="C59" s="111"/>
      <c r="D59" s="111"/>
    </row>
    <row r="60" spans="2:4" ht="14.45" customHeight="1" x14ac:dyDescent="0.25">
      <c r="B60" s="111"/>
      <c r="C60" s="111"/>
      <c r="D60" s="111"/>
    </row>
    <row r="61" spans="2:4" ht="14.45" customHeight="1" x14ac:dyDescent="0.25">
      <c r="B61" s="111"/>
      <c r="C61" s="111"/>
      <c r="D61" s="111"/>
    </row>
    <row r="62" spans="2:4" ht="14.45" customHeight="1" x14ac:dyDescent="0.25">
      <c r="B62" s="111"/>
      <c r="C62" s="111"/>
      <c r="D62" s="111"/>
    </row>
    <row r="63" spans="2:4" ht="14.45" customHeight="1" x14ac:dyDescent="0.25">
      <c r="B63" s="111"/>
      <c r="C63" s="111"/>
      <c r="D63" s="111"/>
    </row>
    <row r="64" spans="2:4" ht="14.45" customHeight="1" x14ac:dyDescent="0.25">
      <c r="B64" s="111"/>
      <c r="C64" s="111"/>
      <c r="D64" s="111"/>
    </row>
    <row r="65" spans="2:4" ht="14.45" customHeight="1" x14ac:dyDescent="0.25">
      <c r="B65" s="111"/>
      <c r="C65" s="111"/>
      <c r="D65" s="111"/>
    </row>
    <row r="66" spans="2:4" ht="14.45" customHeight="1" x14ac:dyDescent="0.25">
      <c r="B66" s="111"/>
      <c r="C66" s="111"/>
      <c r="D66" s="111"/>
    </row>
    <row r="67" spans="2:4" ht="14.45" customHeight="1" x14ac:dyDescent="0.25">
      <c r="B67" s="111"/>
      <c r="C67" s="111"/>
      <c r="D67" s="111"/>
    </row>
    <row r="68" spans="2:4" ht="14.45" customHeight="1" x14ac:dyDescent="0.25">
      <c r="B68" s="111"/>
      <c r="C68" s="111"/>
      <c r="D68" s="111"/>
    </row>
    <row r="69" spans="2:4" ht="14.45" customHeight="1" x14ac:dyDescent="0.25">
      <c r="B69" s="111"/>
      <c r="C69" s="111"/>
      <c r="D69" s="111"/>
    </row>
    <row r="70" spans="2:4" ht="14.45" customHeight="1" x14ac:dyDescent="0.25">
      <c r="B70" s="111"/>
      <c r="C70" s="111"/>
      <c r="D70" s="111"/>
    </row>
    <row r="71" spans="2:4" ht="14.45" customHeight="1" x14ac:dyDescent="0.25">
      <c r="B71" s="111"/>
      <c r="C71" s="111"/>
      <c r="D71" s="111"/>
    </row>
    <row r="72" spans="2:4" ht="14.45" customHeight="1" x14ac:dyDescent="0.25">
      <c r="B72" s="111"/>
      <c r="C72" s="111"/>
      <c r="D72" s="111"/>
    </row>
    <row r="73" spans="2:4" ht="14.45" customHeight="1" x14ac:dyDescent="0.25">
      <c r="B73" s="111"/>
      <c r="C73" s="111"/>
      <c r="D73" s="111"/>
    </row>
    <row r="74" spans="2:4" ht="14.45" customHeight="1" x14ac:dyDescent="0.25">
      <c r="B74" s="111"/>
      <c r="C74" s="111"/>
      <c r="D74" s="111"/>
    </row>
    <row r="75" spans="2:4" ht="14.45" customHeight="1" x14ac:dyDescent="0.25">
      <c r="B75" s="111"/>
      <c r="C75" s="111"/>
      <c r="D75" s="111"/>
    </row>
    <row r="76" spans="2:4" ht="14.45" customHeight="1" x14ac:dyDescent="0.25">
      <c r="B76" s="111"/>
      <c r="C76" s="111"/>
      <c r="D76" s="111"/>
    </row>
    <row r="77" spans="2:4" ht="14.45" customHeight="1" x14ac:dyDescent="0.25">
      <c r="B77" s="111"/>
      <c r="C77" s="111"/>
      <c r="D77" s="111"/>
    </row>
    <row r="78" spans="2:4" ht="14.45" customHeight="1" x14ac:dyDescent="0.25">
      <c r="B78" s="111"/>
      <c r="C78" s="111"/>
      <c r="D78" s="111"/>
    </row>
    <row r="79" spans="2:4" ht="14.45" customHeight="1" x14ac:dyDescent="0.25">
      <c r="B79" s="111"/>
      <c r="C79" s="111"/>
      <c r="D79" s="111"/>
    </row>
    <row r="80" spans="2:4"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sheetData>
  <mergeCells count="9">
    <mergeCell ref="B11:D11"/>
    <mergeCell ref="B12:D12"/>
    <mergeCell ref="B13:D13"/>
    <mergeCell ref="B14:D14"/>
    <mergeCell ref="B6:D6"/>
    <mergeCell ref="B9:D9"/>
    <mergeCell ref="B10:D10"/>
    <mergeCell ref="B7:D7"/>
    <mergeCell ref="B8:D8"/>
  </mergeCells>
  <pageMargins left="0.7" right="0.7" top="0.75" bottom="0.75" header="0.3" footer="0.3"/>
  <pageSetup paperSize="9" scale="52" orientation="portrait" r:id="rId1"/>
  <colBreaks count="1" manualBreakCount="1">
    <brk id="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7D7B-5F38-441F-8885-C3B9462203E6}">
  <sheetPr>
    <pageSetUpPr fitToPage="1"/>
  </sheetPr>
  <dimension ref="B1:M144"/>
  <sheetViews>
    <sheetView zoomScale="80" zoomScaleNormal="80" workbookViewId="0">
      <selection activeCell="C11" sqref="C11:D11"/>
    </sheetView>
  </sheetViews>
  <sheetFormatPr baseColWidth="10" defaultColWidth="10.85546875" defaultRowHeight="12.75" x14ac:dyDescent="0.2"/>
  <cols>
    <col min="1" max="1" width="2.140625" style="1" customWidth="1"/>
    <col min="2" max="2" width="45.140625" style="1" customWidth="1"/>
    <col min="3" max="3" width="52.85546875" style="1" customWidth="1"/>
    <col min="4" max="4" width="28.5703125" style="3" customWidth="1"/>
    <col min="5" max="5" width="17.5703125" style="1" customWidth="1"/>
    <col min="6" max="6" width="17.42578125" style="1" customWidth="1"/>
    <col min="7" max="8" width="20.42578125" style="1" customWidth="1"/>
    <col min="9" max="9" width="28.85546875" style="1" customWidth="1"/>
    <col min="10" max="10" width="25.7109375" style="1" customWidth="1"/>
    <col min="11" max="11" width="25.85546875" style="1" customWidth="1"/>
    <col min="12" max="16384" width="10.85546875" style="1"/>
  </cols>
  <sheetData>
    <row r="1" spans="2:11" s="13" customFormat="1" ht="17.25" customHeight="1" x14ac:dyDescent="0.2">
      <c r="B1" s="115" t="s">
        <v>8</v>
      </c>
      <c r="C1" s="152" t="s">
        <v>9</v>
      </c>
      <c r="G1" s="116"/>
      <c r="H1" s="116"/>
    </row>
    <row r="2" spans="2:11" s="13" customFormat="1" ht="17.25" customHeight="1" x14ac:dyDescent="0.2">
      <c r="B2" s="115" t="s">
        <v>10</v>
      </c>
      <c r="C2" s="152">
        <v>2026</v>
      </c>
      <c r="G2" s="116"/>
      <c r="H2" s="116"/>
    </row>
    <row r="3" spans="2:11" s="13" customFormat="1" ht="17.25" customHeight="1" x14ac:dyDescent="0.2">
      <c r="B3" s="115" t="s">
        <v>11</v>
      </c>
      <c r="C3" s="152"/>
      <c r="G3" s="116"/>
      <c r="H3" s="116"/>
    </row>
    <row r="4" spans="2:11" s="13" customFormat="1" ht="17.25" customHeight="1" x14ac:dyDescent="0.2">
      <c r="B4" s="115" t="s">
        <v>12</v>
      </c>
      <c r="C4" s="153"/>
      <c r="G4" s="116"/>
      <c r="H4" s="116"/>
    </row>
    <row r="5" spans="2:11" s="13" customFormat="1" ht="17.25" customHeight="1" x14ac:dyDescent="0.2">
      <c r="B5" s="115" t="s">
        <v>13</v>
      </c>
      <c r="C5" s="154"/>
      <c r="E5" s="2"/>
      <c r="F5" s="2"/>
      <c r="G5" s="116"/>
      <c r="H5" s="116"/>
    </row>
    <row r="6" spans="2:11" s="13" customFormat="1" ht="17.25" customHeight="1" x14ac:dyDescent="0.2">
      <c r="B6" s="115" t="s">
        <v>14</v>
      </c>
      <c r="C6" s="155"/>
      <c r="E6" s="2"/>
      <c r="F6" s="2"/>
      <c r="G6" s="116"/>
      <c r="H6" s="116"/>
    </row>
    <row r="7" spans="2:11" s="13" customFormat="1" ht="17.25" customHeight="1" x14ac:dyDescent="0.2">
      <c r="B7" s="115" t="s">
        <v>15</v>
      </c>
      <c r="C7" s="155"/>
      <c r="E7" s="2"/>
      <c r="F7" s="2"/>
      <c r="G7" s="116"/>
      <c r="H7" s="116"/>
    </row>
    <row r="8" spans="2:11" s="13" customFormat="1" ht="17.25" customHeight="1" x14ac:dyDescent="0.2">
      <c r="B8" s="115" t="s">
        <v>16</v>
      </c>
      <c r="C8" s="156"/>
      <c r="G8" s="116"/>
      <c r="H8" s="116"/>
    </row>
    <row r="9" spans="2:11" ht="15.75" thickBot="1" x14ac:dyDescent="0.3">
      <c r="B9" s="11"/>
      <c r="C9" s="114"/>
      <c r="D9" s="1"/>
      <c r="E9"/>
      <c r="F9"/>
      <c r="G9" s="113"/>
      <c r="H9" s="113"/>
    </row>
    <row r="10" spans="2:11" ht="28.5" customHeight="1" thickBot="1" x14ac:dyDescent="0.25">
      <c r="B10" s="181"/>
      <c r="C10" s="318" t="str">
        <f>C1</f>
        <v>Thème Investissements énergétiques</v>
      </c>
      <c r="D10" s="319"/>
      <c r="E10" s="319"/>
      <c r="F10" s="319"/>
      <c r="G10" s="319"/>
      <c r="H10" s="320"/>
      <c r="I10" s="221"/>
      <c r="J10" s="221"/>
    </row>
    <row r="11" spans="2:11" ht="53.1" customHeight="1" thickBot="1" x14ac:dyDescent="0.25">
      <c r="C11" s="321">
        <f>C4</f>
        <v>0</v>
      </c>
      <c r="D11" s="322"/>
      <c r="E11" s="321">
        <f>C3</f>
        <v>0</v>
      </c>
      <c r="F11" s="323"/>
      <c r="G11" s="323"/>
      <c r="H11" s="322"/>
    </row>
    <row r="13" spans="2:11" ht="40.5" customHeight="1" x14ac:dyDescent="0.2">
      <c r="B13" s="313" t="s">
        <v>272</v>
      </c>
      <c r="C13" s="178" t="s">
        <v>271</v>
      </c>
      <c r="D13" s="178" t="s">
        <v>17</v>
      </c>
      <c r="E13" s="316" t="s">
        <v>18</v>
      </c>
      <c r="F13" s="316"/>
      <c r="G13" s="179" t="s">
        <v>19</v>
      </c>
      <c r="H13" s="179" t="s">
        <v>20</v>
      </c>
      <c r="I13" s="179" t="s">
        <v>21</v>
      </c>
      <c r="J13" s="179" t="s">
        <v>22</v>
      </c>
    </row>
    <row r="14" spans="2:11" ht="15" customHeight="1" x14ac:dyDescent="0.2">
      <c r="B14" s="313"/>
      <c r="C14" s="142"/>
      <c r="D14" s="142"/>
      <c r="E14" s="304"/>
      <c r="F14" s="304"/>
      <c r="G14" s="143">
        <v>0</v>
      </c>
      <c r="H14" s="174">
        <v>0</v>
      </c>
      <c r="I14" s="157">
        <f>G14*H14</f>
        <v>0</v>
      </c>
      <c r="J14" s="157">
        <f>G14+I14</f>
        <v>0</v>
      </c>
    </row>
    <row r="15" spans="2:11" ht="15" customHeight="1" x14ac:dyDescent="0.2">
      <c r="B15" s="313"/>
      <c r="C15" s="142"/>
      <c r="D15" s="142"/>
      <c r="E15" s="304"/>
      <c r="F15" s="304"/>
      <c r="G15" s="143">
        <v>0</v>
      </c>
      <c r="H15" s="174">
        <v>0</v>
      </c>
      <c r="I15" s="157">
        <f t="shared" ref="I15:I76" si="0">G15*H15</f>
        <v>0</v>
      </c>
      <c r="J15" s="157">
        <f t="shared" ref="J15:J76" si="1">G15+I15</f>
        <v>0</v>
      </c>
    </row>
    <row r="16" spans="2:11" ht="12.6" customHeight="1" x14ac:dyDescent="0.25">
      <c r="B16" s="313"/>
      <c r="C16" s="142"/>
      <c r="D16" s="142"/>
      <c r="E16" s="304"/>
      <c r="F16" s="304"/>
      <c r="G16" s="143">
        <v>0</v>
      </c>
      <c r="H16" s="174">
        <v>0</v>
      </c>
      <c r="I16" s="157">
        <f t="shared" si="0"/>
        <v>0</v>
      </c>
      <c r="J16" s="157">
        <f t="shared" si="1"/>
        <v>0</v>
      </c>
      <c r="K16" s="4"/>
    </row>
    <row r="17" spans="2:11" ht="12.6" customHeight="1" x14ac:dyDescent="0.25">
      <c r="B17" s="313"/>
      <c r="C17" s="142"/>
      <c r="D17" s="142"/>
      <c r="E17" s="304"/>
      <c r="F17" s="304"/>
      <c r="G17" s="143">
        <v>0</v>
      </c>
      <c r="H17" s="174">
        <v>0</v>
      </c>
      <c r="I17" s="157">
        <f t="shared" si="0"/>
        <v>0</v>
      </c>
      <c r="J17" s="157">
        <f t="shared" si="1"/>
        <v>0</v>
      </c>
      <c r="K17" s="4"/>
    </row>
    <row r="18" spans="2:11" ht="12.6" customHeight="1" x14ac:dyDescent="0.25">
      <c r="B18" s="313"/>
      <c r="C18" s="142"/>
      <c r="D18" s="142"/>
      <c r="E18" s="304"/>
      <c r="F18" s="304"/>
      <c r="G18" s="143">
        <v>0</v>
      </c>
      <c r="H18" s="174">
        <v>0</v>
      </c>
      <c r="I18" s="157">
        <f t="shared" si="0"/>
        <v>0</v>
      </c>
      <c r="J18" s="157">
        <f t="shared" si="1"/>
        <v>0</v>
      </c>
      <c r="K18" s="4"/>
    </row>
    <row r="19" spans="2:11" ht="12.6" customHeight="1" x14ac:dyDescent="0.25">
      <c r="B19" s="313"/>
      <c r="C19" s="142"/>
      <c r="D19" s="142"/>
      <c r="E19" s="304"/>
      <c r="F19" s="304"/>
      <c r="G19" s="143">
        <v>0</v>
      </c>
      <c r="H19" s="174">
        <v>0</v>
      </c>
      <c r="I19" s="157">
        <f t="shared" si="0"/>
        <v>0</v>
      </c>
      <c r="J19" s="157">
        <f t="shared" si="1"/>
        <v>0</v>
      </c>
      <c r="K19" s="4"/>
    </row>
    <row r="20" spans="2:11" ht="12.6" customHeight="1" x14ac:dyDescent="0.25">
      <c r="B20" s="313"/>
      <c r="C20" s="142"/>
      <c r="D20" s="142"/>
      <c r="E20" s="304"/>
      <c r="F20" s="304"/>
      <c r="G20" s="143">
        <v>0</v>
      </c>
      <c r="H20" s="174">
        <v>0</v>
      </c>
      <c r="I20" s="157">
        <f t="shared" si="0"/>
        <v>0</v>
      </c>
      <c r="J20" s="157">
        <f t="shared" si="1"/>
        <v>0</v>
      </c>
      <c r="K20" s="4"/>
    </row>
    <row r="21" spans="2:11" ht="15.6" customHeight="1" x14ac:dyDescent="0.25">
      <c r="B21" s="313"/>
      <c r="C21" s="142"/>
      <c r="D21" s="142"/>
      <c r="E21" s="304"/>
      <c r="F21" s="304"/>
      <c r="G21" s="143">
        <v>0</v>
      </c>
      <c r="H21" s="174">
        <v>0</v>
      </c>
      <c r="I21" s="157">
        <f t="shared" si="0"/>
        <v>0</v>
      </c>
      <c r="J21" s="157">
        <f t="shared" si="1"/>
        <v>0</v>
      </c>
      <c r="K21" s="4"/>
    </row>
    <row r="22" spans="2:11" ht="15.6" customHeight="1" x14ac:dyDescent="0.25">
      <c r="B22" s="313"/>
      <c r="C22" s="142"/>
      <c r="D22" s="142"/>
      <c r="E22" s="304"/>
      <c r="F22" s="304"/>
      <c r="G22" s="143">
        <v>0</v>
      </c>
      <c r="H22" s="174">
        <v>0</v>
      </c>
      <c r="I22" s="157">
        <f t="shared" si="0"/>
        <v>0</v>
      </c>
      <c r="J22" s="157">
        <f t="shared" si="1"/>
        <v>0</v>
      </c>
      <c r="K22" s="4"/>
    </row>
    <row r="23" spans="2:11" ht="15.6" customHeight="1" x14ac:dyDescent="0.25">
      <c r="B23" s="313"/>
      <c r="C23" s="142"/>
      <c r="D23" s="142"/>
      <c r="E23" s="304"/>
      <c r="F23" s="304"/>
      <c r="G23" s="143">
        <v>0</v>
      </c>
      <c r="H23" s="174">
        <v>0</v>
      </c>
      <c r="I23" s="157">
        <f t="shared" si="0"/>
        <v>0</v>
      </c>
      <c r="J23" s="157">
        <f t="shared" si="1"/>
        <v>0</v>
      </c>
      <c r="K23" s="4"/>
    </row>
    <row r="24" spans="2:11" ht="15.6" customHeight="1" x14ac:dyDescent="0.25">
      <c r="B24" s="313"/>
      <c r="C24" s="142"/>
      <c r="D24" s="142"/>
      <c r="E24" s="304"/>
      <c r="F24" s="304"/>
      <c r="G24" s="143">
        <v>0</v>
      </c>
      <c r="H24" s="174">
        <v>0</v>
      </c>
      <c r="I24" s="157">
        <f t="shared" si="0"/>
        <v>0</v>
      </c>
      <c r="J24" s="157">
        <f t="shared" si="1"/>
        <v>0</v>
      </c>
      <c r="K24" s="4"/>
    </row>
    <row r="25" spans="2:11" ht="15.6" customHeight="1" x14ac:dyDescent="0.25">
      <c r="B25" s="313"/>
      <c r="C25" s="142"/>
      <c r="D25" s="142"/>
      <c r="E25" s="304"/>
      <c r="F25" s="304"/>
      <c r="G25" s="143">
        <v>0</v>
      </c>
      <c r="H25" s="174">
        <v>0</v>
      </c>
      <c r="I25" s="157">
        <f t="shared" si="0"/>
        <v>0</v>
      </c>
      <c r="J25" s="157">
        <f t="shared" si="1"/>
        <v>0</v>
      </c>
      <c r="K25" s="4"/>
    </row>
    <row r="26" spans="2:11" ht="15.6" customHeight="1" x14ac:dyDescent="0.25">
      <c r="B26" s="313"/>
      <c r="C26" s="142"/>
      <c r="D26" s="142"/>
      <c r="E26" s="304"/>
      <c r="F26" s="304"/>
      <c r="G26" s="143">
        <v>0</v>
      </c>
      <c r="H26" s="174">
        <v>0</v>
      </c>
      <c r="I26" s="157">
        <f t="shared" si="0"/>
        <v>0</v>
      </c>
      <c r="J26" s="157">
        <f t="shared" si="1"/>
        <v>0</v>
      </c>
      <c r="K26" s="4"/>
    </row>
    <row r="27" spans="2:11" ht="15.6" customHeight="1" x14ac:dyDescent="0.25">
      <c r="B27" s="313"/>
      <c r="C27" s="142"/>
      <c r="D27" s="142"/>
      <c r="E27" s="304"/>
      <c r="F27" s="304"/>
      <c r="G27" s="143">
        <v>0</v>
      </c>
      <c r="H27" s="174">
        <v>0</v>
      </c>
      <c r="I27" s="157">
        <f t="shared" si="0"/>
        <v>0</v>
      </c>
      <c r="J27" s="157">
        <f t="shared" si="1"/>
        <v>0</v>
      </c>
      <c r="K27" s="4"/>
    </row>
    <row r="28" spans="2:11" ht="15.6" customHeight="1" x14ac:dyDescent="0.25">
      <c r="B28" s="313"/>
      <c r="C28" s="142"/>
      <c r="D28" s="142"/>
      <c r="E28" s="304"/>
      <c r="F28" s="304"/>
      <c r="G28" s="143">
        <v>0</v>
      </c>
      <c r="H28" s="174">
        <v>0</v>
      </c>
      <c r="I28" s="157">
        <f t="shared" si="0"/>
        <v>0</v>
      </c>
      <c r="J28" s="157">
        <f t="shared" si="1"/>
        <v>0</v>
      </c>
      <c r="K28" s="4"/>
    </row>
    <row r="29" spans="2:11" ht="15.6" customHeight="1" x14ac:dyDescent="0.25">
      <c r="B29" s="313"/>
      <c r="C29" s="142"/>
      <c r="D29" s="142"/>
      <c r="E29" s="304"/>
      <c r="F29" s="304"/>
      <c r="G29" s="143">
        <v>0</v>
      </c>
      <c r="H29" s="174">
        <v>0</v>
      </c>
      <c r="I29" s="157">
        <f t="shared" si="0"/>
        <v>0</v>
      </c>
      <c r="J29" s="157">
        <f t="shared" si="1"/>
        <v>0</v>
      </c>
      <c r="K29" s="4"/>
    </row>
    <row r="30" spans="2:11" ht="15.6" customHeight="1" x14ac:dyDescent="0.25">
      <c r="B30" s="313"/>
      <c r="C30" s="142"/>
      <c r="D30" s="142"/>
      <c r="E30" s="304"/>
      <c r="F30" s="304"/>
      <c r="G30" s="143">
        <v>0</v>
      </c>
      <c r="H30" s="174">
        <v>0</v>
      </c>
      <c r="I30" s="157">
        <f t="shared" si="0"/>
        <v>0</v>
      </c>
      <c r="J30" s="157">
        <f t="shared" si="1"/>
        <v>0</v>
      </c>
      <c r="K30" s="4"/>
    </row>
    <row r="31" spans="2:11" ht="15.6" customHeight="1" x14ac:dyDescent="0.25">
      <c r="B31" s="313"/>
      <c r="C31" s="142"/>
      <c r="D31" s="142"/>
      <c r="E31" s="304"/>
      <c r="F31" s="304"/>
      <c r="G31" s="143">
        <v>0</v>
      </c>
      <c r="H31" s="174">
        <v>0</v>
      </c>
      <c r="I31" s="157">
        <f t="shared" si="0"/>
        <v>0</v>
      </c>
      <c r="J31" s="157">
        <f t="shared" si="1"/>
        <v>0</v>
      </c>
      <c r="K31" s="4"/>
    </row>
    <row r="32" spans="2:11" ht="15.6" customHeight="1" x14ac:dyDescent="0.25">
      <c r="B32" s="313"/>
      <c r="C32" s="142"/>
      <c r="D32" s="142"/>
      <c r="E32" s="304"/>
      <c r="F32" s="304"/>
      <c r="G32" s="143">
        <v>0</v>
      </c>
      <c r="H32" s="174">
        <v>0</v>
      </c>
      <c r="I32" s="157">
        <f t="shared" si="0"/>
        <v>0</v>
      </c>
      <c r="J32" s="157">
        <f t="shared" si="1"/>
        <v>0</v>
      </c>
      <c r="K32" s="4"/>
    </row>
    <row r="33" spans="2:11" ht="15.6" customHeight="1" x14ac:dyDescent="0.25">
      <c r="B33" s="313"/>
      <c r="C33" s="142"/>
      <c r="D33" s="142"/>
      <c r="E33" s="304"/>
      <c r="F33" s="304"/>
      <c r="G33" s="143">
        <v>0</v>
      </c>
      <c r="H33" s="174">
        <v>0</v>
      </c>
      <c r="I33" s="157">
        <f t="shared" si="0"/>
        <v>0</v>
      </c>
      <c r="J33" s="157">
        <f t="shared" si="1"/>
        <v>0</v>
      </c>
      <c r="K33" s="4"/>
    </row>
    <row r="34" spans="2:11" ht="15.6" customHeight="1" x14ac:dyDescent="0.25">
      <c r="B34" s="313"/>
      <c r="C34" s="142"/>
      <c r="D34" s="142"/>
      <c r="E34" s="304"/>
      <c r="F34" s="304"/>
      <c r="G34" s="143">
        <v>0</v>
      </c>
      <c r="H34" s="174">
        <v>0</v>
      </c>
      <c r="I34" s="157">
        <f t="shared" si="0"/>
        <v>0</v>
      </c>
      <c r="J34" s="157">
        <f t="shared" si="1"/>
        <v>0</v>
      </c>
      <c r="K34" s="4"/>
    </row>
    <row r="35" spans="2:11" ht="15.6" customHeight="1" x14ac:dyDescent="0.25">
      <c r="B35" s="313"/>
      <c r="C35" s="142"/>
      <c r="D35" s="142"/>
      <c r="E35" s="304"/>
      <c r="F35" s="304"/>
      <c r="G35" s="143">
        <v>0</v>
      </c>
      <c r="H35" s="174">
        <v>0</v>
      </c>
      <c r="I35" s="157">
        <f t="shared" si="0"/>
        <v>0</v>
      </c>
      <c r="J35" s="157">
        <f t="shared" si="1"/>
        <v>0</v>
      </c>
      <c r="K35" s="4"/>
    </row>
    <row r="36" spans="2:11" ht="15.6" customHeight="1" x14ac:dyDescent="0.25">
      <c r="B36" s="313"/>
      <c r="C36" s="142"/>
      <c r="D36" s="142"/>
      <c r="E36" s="304"/>
      <c r="F36" s="304"/>
      <c r="G36" s="143">
        <v>0</v>
      </c>
      <c r="H36" s="174">
        <v>0</v>
      </c>
      <c r="I36" s="157">
        <f t="shared" si="0"/>
        <v>0</v>
      </c>
      <c r="J36" s="157">
        <f t="shared" si="1"/>
        <v>0</v>
      </c>
      <c r="K36" s="4"/>
    </row>
    <row r="37" spans="2:11" ht="15.6" customHeight="1" x14ac:dyDescent="0.25">
      <c r="B37" s="313"/>
      <c r="C37" s="142"/>
      <c r="D37" s="142"/>
      <c r="E37" s="304"/>
      <c r="F37" s="304"/>
      <c r="G37" s="143">
        <v>0</v>
      </c>
      <c r="H37" s="174">
        <v>0</v>
      </c>
      <c r="I37" s="157">
        <f t="shared" si="0"/>
        <v>0</v>
      </c>
      <c r="J37" s="157">
        <f t="shared" si="1"/>
        <v>0</v>
      </c>
      <c r="K37" s="4"/>
    </row>
    <row r="38" spans="2:11" ht="15.6" customHeight="1" x14ac:dyDescent="0.25">
      <c r="B38" s="313"/>
      <c r="C38" s="142"/>
      <c r="D38" s="142"/>
      <c r="E38" s="304"/>
      <c r="F38" s="304"/>
      <c r="G38" s="143">
        <v>0</v>
      </c>
      <c r="H38" s="174">
        <v>0</v>
      </c>
      <c r="I38" s="157">
        <f t="shared" si="0"/>
        <v>0</v>
      </c>
      <c r="J38" s="157">
        <f t="shared" si="1"/>
        <v>0</v>
      </c>
      <c r="K38" s="4"/>
    </row>
    <row r="39" spans="2:11" ht="15.6" customHeight="1" x14ac:dyDescent="0.25">
      <c r="B39" s="313"/>
      <c r="C39" s="142"/>
      <c r="D39" s="142"/>
      <c r="E39" s="304"/>
      <c r="F39" s="304"/>
      <c r="G39" s="143">
        <v>0</v>
      </c>
      <c r="H39" s="174">
        <v>0</v>
      </c>
      <c r="I39" s="157">
        <f t="shared" si="0"/>
        <v>0</v>
      </c>
      <c r="J39" s="157">
        <f t="shared" si="1"/>
        <v>0</v>
      </c>
      <c r="K39" s="4"/>
    </row>
    <row r="40" spans="2:11" ht="15.6" customHeight="1" x14ac:dyDescent="0.25">
      <c r="B40" s="313"/>
      <c r="C40" s="142"/>
      <c r="D40" s="142"/>
      <c r="E40" s="304"/>
      <c r="F40" s="304"/>
      <c r="G40" s="143">
        <v>0</v>
      </c>
      <c r="H40" s="174">
        <v>0</v>
      </c>
      <c r="I40" s="157">
        <f t="shared" si="0"/>
        <v>0</v>
      </c>
      <c r="J40" s="157">
        <f t="shared" si="1"/>
        <v>0</v>
      </c>
      <c r="K40" s="4"/>
    </row>
    <row r="41" spans="2:11" ht="15.6" customHeight="1" x14ac:dyDescent="0.25">
      <c r="B41" s="313"/>
      <c r="C41" s="142"/>
      <c r="D41" s="142"/>
      <c r="E41" s="304"/>
      <c r="F41" s="304"/>
      <c r="G41" s="143">
        <v>0</v>
      </c>
      <c r="H41" s="174">
        <v>0</v>
      </c>
      <c r="I41" s="157">
        <f t="shared" si="0"/>
        <v>0</v>
      </c>
      <c r="J41" s="157">
        <f t="shared" si="1"/>
        <v>0</v>
      </c>
      <c r="K41" s="4"/>
    </row>
    <row r="42" spans="2:11" ht="15.6" customHeight="1" x14ac:dyDescent="0.25">
      <c r="B42" s="313"/>
      <c r="C42" s="142"/>
      <c r="D42" s="142"/>
      <c r="E42" s="304"/>
      <c r="F42" s="304"/>
      <c r="G42" s="143">
        <v>0</v>
      </c>
      <c r="H42" s="174">
        <v>0</v>
      </c>
      <c r="I42" s="157">
        <f t="shared" si="0"/>
        <v>0</v>
      </c>
      <c r="J42" s="157">
        <f t="shared" si="1"/>
        <v>0</v>
      </c>
      <c r="K42" s="4"/>
    </row>
    <row r="43" spans="2:11" ht="15.6" customHeight="1" x14ac:dyDescent="0.25">
      <c r="B43" s="313"/>
      <c r="C43" s="142"/>
      <c r="D43" s="142"/>
      <c r="E43" s="304"/>
      <c r="F43" s="304"/>
      <c r="G43" s="143">
        <v>0</v>
      </c>
      <c r="H43" s="174">
        <v>0</v>
      </c>
      <c r="I43" s="157">
        <f t="shared" si="0"/>
        <v>0</v>
      </c>
      <c r="J43" s="157">
        <f t="shared" si="1"/>
        <v>0</v>
      </c>
      <c r="K43" s="4"/>
    </row>
    <row r="44" spans="2:11" ht="15.6" customHeight="1" x14ac:dyDescent="0.25">
      <c r="B44" s="313"/>
      <c r="C44" s="142"/>
      <c r="D44" s="142"/>
      <c r="E44" s="304"/>
      <c r="F44" s="304"/>
      <c r="G44" s="143">
        <v>0</v>
      </c>
      <c r="H44" s="174">
        <v>0</v>
      </c>
      <c r="I44" s="157">
        <f t="shared" si="0"/>
        <v>0</v>
      </c>
      <c r="J44" s="157">
        <f t="shared" si="1"/>
        <v>0</v>
      </c>
      <c r="K44" s="4"/>
    </row>
    <row r="45" spans="2:11" ht="15.6" customHeight="1" x14ac:dyDescent="0.25">
      <c r="B45" s="313"/>
      <c r="C45" s="142"/>
      <c r="D45" s="142"/>
      <c r="E45" s="304"/>
      <c r="F45" s="304"/>
      <c r="G45" s="143">
        <v>0</v>
      </c>
      <c r="H45" s="174">
        <v>0</v>
      </c>
      <c r="I45" s="157">
        <f t="shared" si="0"/>
        <v>0</v>
      </c>
      <c r="J45" s="157">
        <f t="shared" si="1"/>
        <v>0</v>
      </c>
      <c r="K45" s="4"/>
    </row>
    <row r="46" spans="2:11" ht="15.6" customHeight="1" x14ac:dyDescent="0.25">
      <c r="B46" s="313"/>
      <c r="C46" s="142"/>
      <c r="D46" s="142"/>
      <c r="E46" s="304"/>
      <c r="F46" s="304"/>
      <c r="G46" s="143">
        <v>0</v>
      </c>
      <c r="H46" s="174">
        <v>0</v>
      </c>
      <c r="I46" s="157">
        <f t="shared" si="0"/>
        <v>0</v>
      </c>
      <c r="J46" s="157">
        <f t="shared" si="1"/>
        <v>0</v>
      </c>
      <c r="K46" s="4"/>
    </row>
    <row r="47" spans="2:11" ht="15.6" customHeight="1" x14ac:dyDescent="0.25">
      <c r="B47" s="313"/>
      <c r="C47" s="165"/>
      <c r="D47" s="165"/>
      <c r="E47" s="317"/>
      <c r="F47" s="317"/>
      <c r="G47" s="143">
        <v>0</v>
      </c>
      <c r="H47" s="174">
        <v>0</v>
      </c>
      <c r="I47" s="166">
        <f t="shared" si="0"/>
        <v>0</v>
      </c>
      <c r="J47" s="157">
        <f t="shared" si="1"/>
        <v>0</v>
      </c>
      <c r="K47" s="4"/>
    </row>
    <row r="48" spans="2:11" ht="15.6" customHeight="1" x14ac:dyDescent="0.25">
      <c r="B48" s="313"/>
      <c r="C48" s="142"/>
      <c r="D48" s="142"/>
      <c r="E48" s="304"/>
      <c r="F48" s="304"/>
      <c r="G48" s="143">
        <v>0</v>
      </c>
      <c r="H48" s="174">
        <v>0</v>
      </c>
      <c r="I48" s="157">
        <f t="shared" si="0"/>
        <v>0</v>
      </c>
      <c r="J48" s="157">
        <f t="shared" si="1"/>
        <v>0</v>
      </c>
      <c r="K48" s="4"/>
    </row>
    <row r="49" spans="2:11" ht="15.6" customHeight="1" x14ac:dyDescent="0.25">
      <c r="B49" s="313"/>
      <c r="C49" s="142"/>
      <c r="D49" s="142"/>
      <c r="E49" s="304"/>
      <c r="F49" s="304"/>
      <c r="G49" s="143">
        <v>0</v>
      </c>
      <c r="H49" s="174">
        <v>0</v>
      </c>
      <c r="I49" s="157">
        <f t="shared" si="0"/>
        <v>0</v>
      </c>
      <c r="J49" s="157">
        <f t="shared" si="1"/>
        <v>0</v>
      </c>
      <c r="K49" s="4"/>
    </row>
    <row r="50" spans="2:11" ht="15.6" customHeight="1" x14ac:dyDescent="0.25">
      <c r="B50" s="313"/>
      <c r="C50" s="142"/>
      <c r="D50" s="142"/>
      <c r="E50" s="304"/>
      <c r="F50" s="304"/>
      <c r="G50" s="143">
        <v>0</v>
      </c>
      <c r="H50" s="174">
        <v>0</v>
      </c>
      <c r="I50" s="157">
        <f t="shared" si="0"/>
        <v>0</v>
      </c>
      <c r="J50" s="157">
        <f t="shared" si="1"/>
        <v>0</v>
      </c>
      <c r="K50" s="4"/>
    </row>
    <row r="51" spans="2:11" ht="15.6" customHeight="1" x14ac:dyDescent="0.25">
      <c r="B51" s="313"/>
      <c r="C51" s="142"/>
      <c r="D51" s="142"/>
      <c r="E51" s="304"/>
      <c r="F51" s="304"/>
      <c r="G51" s="143">
        <v>0</v>
      </c>
      <c r="H51" s="174">
        <v>0</v>
      </c>
      <c r="I51" s="157">
        <f t="shared" si="0"/>
        <v>0</v>
      </c>
      <c r="J51" s="157">
        <f t="shared" si="1"/>
        <v>0</v>
      </c>
      <c r="K51" s="4"/>
    </row>
    <row r="52" spans="2:11" ht="15.6" customHeight="1" x14ac:dyDescent="0.25">
      <c r="B52" s="313"/>
      <c r="C52" s="142"/>
      <c r="D52" s="142"/>
      <c r="E52" s="304"/>
      <c r="F52" s="304"/>
      <c r="G52" s="143">
        <v>0</v>
      </c>
      <c r="H52" s="174">
        <v>0</v>
      </c>
      <c r="I52" s="157">
        <f t="shared" si="0"/>
        <v>0</v>
      </c>
      <c r="J52" s="157">
        <f t="shared" si="1"/>
        <v>0</v>
      </c>
      <c r="K52" s="4"/>
    </row>
    <row r="53" spans="2:11" ht="15.6" customHeight="1" x14ac:dyDescent="0.25">
      <c r="B53" s="313"/>
      <c r="C53" s="142"/>
      <c r="D53" s="142"/>
      <c r="E53" s="304"/>
      <c r="F53" s="304"/>
      <c r="G53" s="143">
        <v>0</v>
      </c>
      <c r="H53" s="174">
        <v>0</v>
      </c>
      <c r="I53" s="157">
        <f t="shared" si="0"/>
        <v>0</v>
      </c>
      <c r="J53" s="157">
        <f t="shared" si="1"/>
        <v>0</v>
      </c>
      <c r="K53" s="4"/>
    </row>
    <row r="54" spans="2:11" ht="15.6" customHeight="1" x14ac:dyDescent="0.25">
      <c r="B54" s="313"/>
      <c r="C54" s="142"/>
      <c r="D54" s="142"/>
      <c r="E54" s="304"/>
      <c r="F54" s="304"/>
      <c r="G54" s="143">
        <v>0</v>
      </c>
      <c r="H54" s="174">
        <v>0</v>
      </c>
      <c r="I54" s="157">
        <f t="shared" si="0"/>
        <v>0</v>
      </c>
      <c r="J54" s="157">
        <f t="shared" si="1"/>
        <v>0</v>
      </c>
      <c r="K54" s="4"/>
    </row>
    <row r="55" spans="2:11" ht="15.6" customHeight="1" x14ac:dyDescent="0.25">
      <c r="B55" s="313"/>
      <c r="C55" s="142"/>
      <c r="D55" s="142"/>
      <c r="E55" s="304"/>
      <c r="F55" s="304"/>
      <c r="G55" s="143">
        <v>0</v>
      </c>
      <c r="H55" s="174">
        <v>0</v>
      </c>
      <c r="I55" s="157">
        <f t="shared" si="0"/>
        <v>0</v>
      </c>
      <c r="J55" s="157">
        <f t="shared" si="1"/>
        <v>0</v>
      </c>
      <c r="K55" s="4"/>
    </row>
    <row r="56" spans="2:11" ht="15.6" customHeight="1" x14ac:dyDescent="0.25">
      <c r="B56" s="313"/>
      <c r="C56" s="142"/>
      <c r="D56" s="142"/>
      <c r="E56" s="304"/>
      <c r="F56" s="304"/>
      <c r="G56" s="143">
        <v>0</v>
      </c>
      <c r="H56" s="174">
        <v>0</v>
      </c>
      <c r="I56" s="157">
        <f t="shared" si="0"/>
        <v>0</v>
      </c>
      <c r="J56" s="157">
        <f t="shared" si="1"/>
        <v>0</v>
      </c>
      <c r="K56" s="4"/>
    </row>
    <row r="57" spans="2:11" ht="15.6" customHeight="1" x14ac:dyDescent="0.25">
      <c r="B57" s="313"/>
      <c r="C57" s="142"/>
      <c r="D57" s="142"/>
      <c r="E57" s="304"/>
      <c r="F57" s="304"/>
      <c r="G57" s="143">
        <v>0</v>
      </c>
      <c r="H57" s="174">
        <v>0</v>
      </c>
      <c r="I57" s="157">
        <f t="shared" si="0"/>
        <v>0</v>
      </c>
      <c r="J57" s="157">
        <f t="shared" si="1"/>
        <v>0</v>
      </c>
      <c r="K57" s="4"/>
    </row>
    <row r="58" spans="2:11" ht="15.6" customHeight="1" x14ac:dyDescent="0.25">
      <c r="B58" s="313"/>
      <c r="C58" s="142"/>
      <c r="D58" s="142"/>
      <c r="E58" s="304"/>
      <c r="F58" s="304"/>
      <c r="G58" s="143">
        <v>0</v>
      </c>
      <c r="H58" s="174">
        <v>0</v>
      </c>
      <c r="I58" s="157">
        <f t="shared" si="0"/>
        <v>0</v>
      </c>
      <c r="J58" s="157">
        <f t="shared" si="1"/>
        <v>0</v>
      </c>
      <c r="K58" s="4"/>
    </row>
    <row r="59" spans="2:11" ht="15.6" customHeight="1" x14ac:dyDescent="0.25">
      <c r="B59" s="313"/>
      <c r="C59" s="142"/>
      <c r="D59" s="142"/>
      <c r="E59" s="304"/>
      <c r="F59" s="304"/>
      <c r="G59" s="143">
        <v>0</v>
      </c>
      <c r="H59" s="174">
        <v>0</v>
      </c>
      <c r="I59" s="157">
        <f t="shared" si="0"/>
        <v>0</v>
      </c>
      <c r="J59" s="157">
        <f t="shared" si="1"/>
        <v>0</v>
      </c>
      <c r="K59" s="4"/>
    </row>
    <row r="60" spans="2:11" ht="15.6" customHeight="1" x14ac:dyDescent="0.25">
      <c r="B60" s="313"/>
      <c r="C60" s="142"/>
      <c r="D60" s="142"/>
      <c r="E60" s="304"/>
      <c r="F60" s="304"/>
      <c r="G60" s="143">
        <v>0</v>
      </c>
      <c r="H60" s="174">
        <v>0</v>
      </c>
      <c r="I60" s="157">
        <f t="shared" si="0"/>
        <v>0</v>
      </c>
      <c r="J60" s="157">
        <f t="shared" si="1"/>
        <v>0</v>
      </c>
      <c r="K60" s="4"/>
    </row>
    <row r="61" spans="2:11" ht="15.6" customHeight="1" x14ac:dyDescent="0.25">
      <c r="B61" s="313"/>
      <c r="C61" s="142"/>
      <c r="D61" s="142"/>
      <c r="E61" s="304"/>
      <c r="F61" s="304"/>
      <c r="G61" s="143">
        <v>0</v>
      </c>
      <c r="H61" s="174">
        <v>0</v>
      </c>
      <c r="I61" s="157">
        <f t="shared" si="0"/>
        <v>0</v>
      </c>
      <c r="J61" s="157">
        <f t="shared" si="1"/>
        <v>0</v>
      </c>
      <c r="K61" s="4"/>
    </row>
    <row r="62" spans="2:11" ht="15.6" customHeight="1" x14ac:dyDescent="0.25">
      <c r="B62" s="313"/>
      <c r="C62" s="142"/>
      <c r="D62" s="142"/>
      <c r="E62" s="304"/>
      <c r="F62" s="304"/>
      <c r="G62" s="143">
        <v>0</v>
      </c>
      <c r="H62" s="174">
        <v>0</v>
      </c>
      <c r="I62" s="157">
        <f t="shared" si="0"/>
        <v>0</v>
      </c>
      <c r="J62" s="157">
        <f t="shared" si="1"/>
        <v>0</v>
      </c>
      <c r="K62" s="4"/>
    </row>
    <row r="63" spans="2:11" ht="15.6" customHeight="1" x14ac:dyDescent="0.25">
      <c r="B63" s="313"/>
      <c r="C63" s="142"/>
      <c r="D63" s="142"/>
      <c r="E63" s="304"/>
      <c r="F63" s="304"/>
      <c r="G63" s="143">
        <v>0</v>
      </c>
      <c r="H63" s="174">
        <v>0</v>
      </c>
      <c r="I63" s="157">
        <f t="shared" si="0"/>
        <v>0</v>
      </c>
      <c r="J63" s="157">
        <f t="shared" si="1"/>
        <v>0</v>
      </c>
      <c r="K63" s="4"/>
    </row>
    <row r="64" spans="2:11" ht="15.6" customHeight="1" x14ac:dyDescent="0.25">
      <c r="B64" s="313"/>
      <c r="C64" s="142"/>
      <c r="D64" s="142"/>
      <c r="E64" s="304"/>
      <c r="F64" s="304"/>
      <c r="G64" s="143">
        <v>0</v>
      </c>
      <c r="H64" s="174">
        <v>0</v>
      </c>
      <c r="I64" s="157">
        <f t="shared" si="0"/>
        <v>0</v>
      </c>
      <c r="J64" s="157">
        <f t="shared" si="1"/>
        <v>0</v>
      </c>
      <c r="K64" s="4"/>
    </row>
    <row r="65" spans="2:11" ht="15.6" customHeight="1" x14ac:dyDescent="0.25">
      <c r="B65" s="313"/>
      <c r="C65" s="142"/>
      <c r="D65" s="142"/>
      <c r="E65" s="304"/>
      <c r="F65" s="304"/>
      <c r="G65" s="143">
        <v>0</v>
      </c>
      <c r="H65" s="174">
        <v>0</v>
      </c>
      <c r="I65" s="157">
        <f t="shared" si="0"/>
        <v>0</v>
      </c>
      <c r="J65" s="157">
        <f t="shared" si="1"/>
        <v>0</v>
      </c>
      <c r="K65" s="4"/>
    </row>
    <row r="66" spans="2:11" ht="15.6" customHeight="1" x14ac:dyDescent="0.25">
      <c r="B66" s="313"/>
      <c r="C66" s="142"/>
      <c r="D66" s="142"/>
      <c r="E66" s="304"/>
      <c r="F66" s="304"/>
      <c r="G66" s="143">
        <v>0</v>
      </c>
      <c r="H66" s="174">
        <v>0</v>
      </c>
      <c r="I66" s="157">
        <f t="shared" si="0"/>
        <v>0</v>
      </c>
      <c r="J66" s="157">
        <f t="shared" si="1"/>
        <v>0</v>
      </c>
      <c r="K66" s="4"/>
    </row>
    <row r="67" spans="2:11" ht="15.6" customHeight="1" x14ac:dyDescent="0.25">
      <c r="B67" s="313"/>
      <c r="C67" s="142"/>
      <c r="D67" s="142"/>
      <c r="E67" s="304"/>
      <c r="F67" s="304"/>
      <c r="G67" s="143">
        <v>0</v>
      </c>
      <c r="H67" s="174">
        <v>0</v>
      </c>
      <c r="I67" s="157">
        <f t="shared" si="0"/>
        <v>0</v>
      </c>
      <c r="J67" s="157">
        <f t="shared" si="1"/>
        <v>0</v>
      </c>
      <c r="K67" s="4"/>
    </row>
    <row r="68" spans="2:11" ht="15.6" customHeight="1" x14ac:dyDescent="0.25">
      <c r="B68" s="313"/>
      <c r="C68" s="142"/>
      <c r="D68" s="142"/>
      <c r="E68" s="304"/>
      <c r="F68" s="304"/>
      <c r="G68" s="143">
        <v>0</v>
      </c>
      <c r="H68" s="174">
        <v>0</v>
      </c>
      <c r="I68" s="157">
        <f t="shared" si="0"/>
        <v>0</v>
      </c>
      <c r="J68" s="157">
        <f t="shared" si="1"/>
        <v>0</v>
      </c>
      <c r="K68" s="4"/>
    </row>
    <row r="69" spans="2:11" ht="15.6" customHeight="1" x14ac:dyDescent="0.25">
      <c r="B69" s="313"/>
      <c r="C69" s="142"/>
      <c r="D69" s="142"/>
      <c r="E69" s="304"/>
      <c r="F69" s="304"/>
      <c r="G69" s="143">
        <v>0</v>
      </c>
      <c r="H69" s="174">
        <v>0</v>
      </c>
      <c r="I69" s="157">
        <f t="shared" si="0"/>
        <v>0</v>
      </c>
      <c r="J69" s="157">
        <f t="shared" si="1"/>
        <v>0</v>
      </c>
      <c r="K69" s="4"/>
    </row>
    <row r="70" spans="2:11" ht="15.6" customHeight="1" x14ac:dyDescent="0.25">
      <c r="B70" s="313"/>
      <c r="C70" s="142"/>
      <c r="D70" s="142"/>
      <c r="E70" s="304"/>
      <c r="F70" s="304"/>
      <c r="G70" s="143">
        <v>0</v>
      </c>
      <c r="H70" s="174">
        <v>0</v>
      </c>
      <c r="I70" s="157">
        <f t="shared" si="0"/>
        <v>0</v>
      </c>
      <c r="J70" s="157">
        <f t="shared" si="1"/>
        <v>0</v>
      </c>
      <c r="K70" s="4"/>
    </row>
    <row r="71" spans="2:11" ht="15.6" customHeight="1" x14ac:dyDescent="0.25">
      <c r="B71" s="313"/>
      <c r="C71" s="142"/>
      <c r="D71" s="142"/>
      <c r="E71" s="304"/>
      <c r="F71" s="304"/>
      <c r="G71" s="143">
        <v>0</v>
      </c>
      <c r="H71" s="174">
        <v>0</v>
      </c>
      <c r="I71" s="157">
        <f t="shared" si="0"/>
        <v>0</v>
      </c>
      <c r="J71" s="157">
        <f t="shared" si="1"/>
        <v>0</v>
      </c>
      <c r="K71" s="4"/>
    </row>
    <row r="72" spans="2:11" ht="15.6" customHeight="1" x14ac:dyDescent="0.25">
      <c r="B72" s="313"/>
      <c r="C72" s="142"/>
      <c r="D72" s="142"/>
      <c r="E72" s="304"/>
      <c r="F72" s="304"/>
      <c r="G72" s="143">
        <v>0</v>
      </c>
      <c r="H72" s="174">
        <v>0</v>
      </c>
      <c r="I72" s="157">
        <f t="shared" si="0"/>
        <v>0</v>
      </c>
      <c r="J72" s="157">
        <f t="shared" si="1"/>
        <v>0</v>
      </c>
      <c r="K72" s="4"/>
    </row>
    <row r="73" spans="2:11" ht="15.6" customHeight="1" x14ac:dyDescent="0.25">
      <c r="B73" s="313"/>
      <c r="C73" s="142"/>
      <c r="D73" s="142"/>
      <c r="E73" s="304"/>
      <c r="F73" s="304"/>
      <c r="G73" s="143">
        <v>0</v>
      </c>
      <c r="H73" s="174">
        <v>0</v>
      </c>
      <c r="I73" s="157">
        <f t="shared" si="0"/>
        <v>0</v>
      </c>
      <c r="J73" s="157">
        <f t="shared" si="1"/>
        <v>0</v>
      </c>
      <c r="K73" s="4"/>
    </row>
    <row r="74" spans="2:11" ht="15.6" customHeight="1" x14ac:dyDescent="0.25">
      <c r="B74" s="313"/>
      <c r="C74" s="142"/>
      <c r="D74" s="142"/>
      <c r="E74" s="304"/>
      <c r="F74" s="304"/>
      <c r="G74" s="143">
        <v>0</v>
      </c>
      <c r="H74" s="174">
        <v>0</v>
      </c>
      <c r="I74" s="157">
        <f t="shared" si="0"/>
        <v>0</v>
      </c>
      <c r="J74" s="157">
        <f t="shared" si="1"/>
        <v>0</v>
      </c>
      <c r="K74" s="4"/>
    </row>
    <row r="75" spans="2:11" ht="15.6" customHeight="1" x14ac:dyDescent="0.25">
      <c r="B75" s="313"/>
      <c r="C75" s="142"/>
      <c r="D75" s="142"/>
      <c r="E75" s="304"/>
      <c r="F75" s="304"/>
      <c r="G75" s="143">
        <v>0</v>
      </c>
      <c r="H75" s="174">
        <v>0</v>
      </c>
      <c r="I75" s="157">
        <f t="shared" si="0"/>
        <v>0</v>
      </c>
      <c r="J75" s="157">
        <f t="shared" si="1"/>
        <v>0</v>
      </c>
      <c r="K75" s="4"/>
    </row>
    <row r="76" spans="2:11" ht="15.6" customHeight="1" x14ac:dyDescent="0.25">
      <c r="B76" s="313"/>
      <c r="C76" s="142"/>
      <c r="D76" s="142"/>
      <c r="E76" s="304"/>
      <c r="F76" s="304"/>
      <c r="G76" s="143">
        <v>0</v>
      </c>
      <c r="H76" s="174">
        <v>0</v>
      </c>
      <c r="I76" s="157">
        <f t="shared" si="0"/>
        <v>0</v>
      </c>
      <c r="J76" s="157">
        <f t="shared" si="1"/>
        <v>0</v>
      </c>
      <c r="K76" s="4"/>
    </row>
    <row r="77" spans="2:11" ht="15.6" customHeight="1" x14ac:dyDescent="0.25">
      <c r="B77" s="313"/>
      <c r="C77" s="142"/>
      <c r="D77" s="142"/>
      <c r="E77" s="304"/>
      <c r="F77" s="304"/>
      <c r="G77" s="143">
        <v>0</v>
      </c>
      <c r="H77" s="174">
        <v>0</v>
      </c>
      <c r="I77" s="157">
        <f t="shared" ref="I77:I83" si="2">G77*H77</f>
        <v>0</v>
      </c>
      <c r="J77" s="157">
        <f t="shared" ref="J77:J83" si="3">G77+I77</f>
        <v>0</v>
      </c>
      <c r="K77" s="4"/>
    </row>
    <row r="78" spans="2:11" ht="15.6" customHeight="1" x14ac:dyDescent="0.25">
      <c r="B78" s="313"/>
      <c r="C78" s="142"/>
      <c r="D78" s="142"/>
      <c r="E78" s="304"/>
      <c r="F78" s="304"/>
      <c r="G78" s="143">
        <v>0</v>
      </c>
      <c r="H78" s="174">
        <v>0</v>
      </c>
      <c r="I78" s="157">
        <f t="shared" si="2"/>
        <v>0</v>
      </c>
      <c r="J78" s="157">
        <f t="shared" si="3"/>
        <v>0</v>
      </c>
      <c r="K78" s="4"/>
    </row>
    <row r="79" spans="2:11" ht="15.6" customHeight="1" x14ac:dyDescent="0.25">
      <c r="B79" s="313"/>
      <c r="C79" s="142"/>
      <c r="D79" s="142"/>
      <c r="E79" s="304"/>
      <c r="F79" s="304"/>
      <c r="G79" s="143">
        <v>0</v>
      </c>
      <c r="H79" s="174">
        <v>0</v>
      </c>
      <c r="I79" s="157">
        <f t="shared" si="2"/>
        <v>0</v>
      </c>
      <c r="J79" s="157">
        <f t="shared" si="3"/>
        <v>0</v>
      </c>
      <c r="K79" s="4"/>
    </row>
    <row r="80" spans="2:11" ht="15.6" customHeight="1" x14ac:dyDescent="0.25">
      <c r="B80" s="313"/>
      <c r="C80" s="142"/>
      <c r="D80" s="142"/>
      <c r="E80" s="304"/>
      <c r="F80" s="304"/>
      <c r="G80" s="143">
        <v>0</v>
      </c>
      <c r="H80" s="174">
        <v>0</v>
      </c>
      <c r="I80" s="157">
        <f t="shared" si="2"/>
        <v>0</v>
      </c>
      <c r="J80" s="157">
        <f t="shared" si="3"/>
        <v>0</v>
      </c>
      <c r="K80" s="4"/>
    </row>
    <row r="81" spans="2:13" ht="15.6" customHeight="1" x14ac:dyDescent="0.25">
      <c r="B81" s="313"/>
      <c r="C81" s="142"/>
      <c r="D81" s="142"/>
      <c r="E81" s="304"/>
      <c r="F81" s="304"/>
      <c r="G81" s="143">
        <v>0</v>
      </c>
      <c r="H81" s="174">
        <v>0</v>
      </c>
      <c r="I81" s="157">
        <f t="shared" si="2"/>
        <v>0</v>
      </c>
      <c r="J81" s="157">
        <f t="shared" si="3"/>
        <v>0</v>
      </c>
      <c r="K81" s="4"/>
    </row>
    <row r="82" spans="2:13" ht="15.6" customHeight="1" x14ac:dyDescent="0.25">
      <c r="B82" s="313"/>
      <c r="C82" s="142"/>
      <c r="D82" s="142"/>
      <c r="E82" s="304"/>
      <c r="F82" s="304"/>
      <c r="G82" s="143">
        <v>0</v>
      </c>
      <c r="H82" s="174">
        <v>0</v>
      </c>
      <c r="I82" s="157">
        <f t="shared" si="2"/>
        <v>0</v>
      </c>
      <c r="J82" s="157">
        <f t="shared" si="3"/>
        <v>0</v>
      </c>
      <c r="K82" s="4"/>
    </row>
    <row r="83" spans="2:13" ht="15.6" customHeight="1" x14ac:dyDescent="0.25">
      <c r="B83" s="313"/>
      <c r="C83" s="142"/>
      <c r="D83" s="142"/>
      <c r="E83" s="304"/>
      <c r="F83" s="304"/>
      <c r="G83" s="143">
        <v>0</v>
      </c>
      <c r="H83" s="174">
        <v>0</v>
      </c>
      <c r="I83" s="157">
        <f t="shared" si="2"/>
        <v>0</v>
      </c>
      <c r="J83" s="157">
        <f t="shared" si="3"/>
        <v>0</v>
      </c>
      <c r="K83" s="4"/>
    </row>
    <row r="84" spans="2:13" ht="14.45" customHeight="1" x14ac:dyDescent="0.25">
      <c r="B84" s="310" t="s">
        <v>23</v>
      </c>
      <c r="C84" s="311"/>
      <c r="D84" s="311"/>
      <c r="E84" s="311"/>
      <c r="F84" s="312"/>
      <c r="G84" s="118">
        <f>SUM(G14:G83)</f>
        <v>0</v>
      </c>
      <c r="H84" s="118"/>
      <c r="I84" s="118">
        <f>SUM(I14:I83)</f>
        <v>0</v>
      </c>
      <c r="J84" s="118">
        <f>SUM(J14:J83)</f>
        <v>0</v>
      </c>
      <c r="K84" s="4"/>
    </row>
    <row r="85" spans="2:13" ht="30.95" customHeight="1" x14ac:dyDescent="0.25">
      <c r="J85" s="160"/>
      <c r="K85" s="4"/>
    </row>
    <row r="86" spans="2:13" ht="15" x14ac:dyDescent="0.25">
      <c r="B86"/>
      <c r="C86"/>
      <c r="D86"/>
      <c r="E86"/>
      <c r="F86"/>
      <c r="G86"/>
      <c r="H86"/>
      <c r="I86"/>
      <c r="J86"/>
    </row>
    <row r="87" spans="2:13" ht="65.099999999999994" customHeight="1" x14ac:dyDescent="0.2">
      <c r="B87" s="313" t="s">
        <v>24</v>
      </c>
      <c r="C87" s="178" t="s">
        <v>273</v>
      </c>
      <c r="D87" s="178" t="s">
        <v>25</v>
      </c>
      <c r="E87" s="316" t="s">
        <v>26</v>
      </c>
      <c r="F87" s="316" t="s">
        <v>27</v>
      </c>
      <c r="G87" s="178" t="s">
        <v>19</v>
      </c>
      <c r="H87" s="178" t="s">
        <v>20</v>
      </c>
      <c r="I87" s="178" t="s">
        <v>21</v>
      </c>
      <c r="J87" s="178" t="s">
        <v>22</v>
      </c>
    </row>
    <row r="88" spans="2:13" ht="17.45" customHeight="1" x14ac:dyDescent="0.2">
      <c r="B88" s="313"/>
      <c r="C88" s="144"/>
      <c r="D88" s="142"/>
      <c r="E88" s="304"/>
      <c r="F88" s="304">
        <v>2</v>
      </c>
      <c r="G88" s="143">
        <v>0</v>
      </c>
      <c r="H88" s="174">
        <v>0</v>
      </c>
      <c r="I88" s="157">
        <f>G88*H88</f>
        <v>0</v>
      </c>
      <c r="J88" s="157">
        <f>G88+I88</f>
        <v>0</v>
      </c>
    </row>
    <row r="89" spans="2:13" ht="17.45" customHeight="1" x14ac:dyDescent="0.2">
      <c r="B89" s="313"/>
      <c r="C89" s="144"/>
      <c r="D89" s="142"/>
      <c r="E89" s="304"/>
      <c r="F89" s="304"/>
      <c r="G89" s="143">
        <v>0</v>
      </c>
      <c r="H89" s="174">
        <v>0</v>
      </c>
      <c r="I89" s="157">
        <f t="shared" ref="I89:I135" si="4">G89*H89</f>
        <v>0</v>
      </c>
      <c r="J89" s="157">
        <f t="shared" ref="J89:J135" si="5">G89+I89</f>
        <v>0</v>
      </c>
    </row>
    <row r="90" spans="2:13" x14ac:dyDescent="0.2">
      <c r="B90" s="313"/>
      <c r="C90" s="144"/>
      <c r="D90" s="142"/>
      <c r="E90" s="304"/>
      <c r="F90" s="304"/>
      <c r="G90" s="143">
        <v>0</v>
      </c>
      <c r="H90" s="174">
        <v>0</v>
      </c>
      <c r="I90" s="157">
        <f t="shared" si="4"/>
        <v>0</v>
      </c>
      <c r="J90" s="157">
        <f t="shared" si="5"/>
        <v>0</v>
      </c>
    </row>
    <row r="91" spans="2:13" x14ac:dyDescent="0.2">
      <c r="B91" s="313"/>
      <c r="C91" s="144"/>
      <c r="D91" s="142"/>
      <c r="E91" s="304"/>
      <c r="F91" s="304"/>
      <c r="G91" s="143">
        <v>0</v>
      </c>
      <c r="H91" s="174">
        <v>0</v>
      </c>
      <c r="I91" s="157">
        <f t="shared" si="4"/>
        <v>0</v>
      </c>
      <c r="J91" s="157">
        <f t="shared" si="5"/>
        <v>0</v>
      </c>
    </row>
    <row r="92" spans="2:13" x14ac:dyDescent="0.2">
      <c r="B92" s="313"/>
      <c r="C92" s="144"/>
      <c r="D92" s="142"/>
      <c r="E92" s="304"/>
      <c r="F92" s="304"/>
      <c r="G92" s="143">
        <v>0</v>
      </c>
      <c r="H92" s="174">
        <v>0</v>
      </c>
      <c r="I92" s="157">
        <f t="shared" si="4"/>
        <v>0</v>
      </c>
      <c r="J92" s="157">
        <f t="shared" si="5"/>
        <v>0</v>
      </c>
    </row>
    <row r="93" spans="2:13" x14ac:dyDescent="0.2">
      <c r="B93" s="313"/>
      <c r="C93" s="144"/>
      <c r="D93" s="142"/>
      <c r="E93" s="304"/>
      <c r="F93" s="304"/>
      <c r="G93" s="143">
        <v>0</v>
      </c>
      <c r="H93" s="174">
        <v>0</v>
      </c>
      <c r="I93" s="157">
        <f t="shared" si="4"/>
        <v>0</v>
      </c>
      <c r="J93" s="157">
        <f t="shared" si="5"/>
        <v>0</v>
      </c>
    </row>
    <row r="94" spans="2:13" x14ac:dyDescent="0.2">
      <c r="B94" s="313"/>
      <c r="C94" s="144"/>
      <c r="D94" s="142"/>
      <c r="E94" s="304"/>
      <c r="F94" s="304"/>
      <c r="G94" s="143">
        <v>0</v>
      </c>
      <c r="H94" s="174">
        <v>0</v>
      </c>
      <c r="I94" s="157">
        <f t="shared" si="4"/>
        <v>0</v>
      </c>
      <c r="J94" s="157">
        <f t="shared" si="5"/>
        <v>0</v>
      </c>
    </row>
    <row r="95" spans="2:13" ht="15" x14ac:dyDescent="0.25">
      <c r="B95" s="313"/>
      <c r="C95" s="144"/>
      <c r="D95" s="142"/>
      <c r="E95" s="304"/>
      <c r="F95" s="304"/>
      <c r="G95" s="143">
        <v>0</v>
      </c>
      <c r="H95" s="174">
        <v>0</v>
      </c>
      <c r="I95" s="157">
        <f t="shared" si="4"/>
        <v>0</v>
      </c>
      <c r="J95" s="157">
        <f t="shared" si="5"/>
        <v>0</v>
      </c>
      <c r="K95" s="4"/>
      <c r="L95" s="4"/>
      <c r="M95" s="4"/>
    </row>
    <row r="96" spans="2:13" ht="15" x14ac:dyDescent="0.25">
      <c r="B96" s="313"/>
      <c r="C96" s="144"/>
      <c r="D96" s="142"/>
      <c r="E96" s="304"/>
      <c r="F96" s="304"/>
      <c r="G96" s="143">
        <v>0</v>
      </c>
      <c r="H96" s="174">
        <v>0</v>
      </c>
      <c r="I96" s="157">
        <f t="shared" si="4"/>
        <v>0</v>
      </c>
      <c r="J96" s="157">
        <f t="shared" si="5"/>
        <v>0</v>
      </c>
      <c r="K96" s="4"/>
      <c r="L96" s="4"/>
      <c r="M96" s="4"/>
    </row>
    <row r="97" spans="2:13" ht="15" x14ac:dyDescent="0.25">
      <c r="B97" s="313"/>
      <c r="C97" s="144"/>
      <c r="D97" s="142"/>
      <c r="E97" s="304"/>
      <c r="F97" s="304"/>
      <c r="G97" s="143">
        <v>0</v>
      </c>
      <c r="H97" s="174">
        <v>0</v>
      </c>
      <c r="I97" s="157">
        <f t="shared" si="4"/>
        <v>0</v>
      </c>
      <c r="J97" s="157">
        <f t="shared" si="5"/>
        <v>0</v>
      </c>
      <c r="K97" s="4"/>
      <c r="L97" s="4"/>
      <c r="M97" s="4"/>
    </row>
    <row r="98" spans="2:13" ht="15" x14ac:dyDescent="0.25">
      <c r="B98" s="313"/>
      <c r="C98" s="144"/>
      <c r="D98" s="142"/>
      <c r="E98" s="304"/>
      <c r="F98" s="304"/>
      <c r="G98" s="143">
        <v>0</v>
      </c>
      <c r="H98" s="174">
        <v>0</v>
      </c>
      <c r="I98" s="157">
        <f t="shared" si="4"/>
        <v>0</v>
      </c>
      <c r="J98" s="157">
        <f t="shared" si="5"/>
        <v>0</v>
      </c>
      <c r="K98" s="4"/>
      <c r="L98" s="4"/>
      <c r="M98" s="4"/>
    </row>
    <row r="99" spans="2:13" ht="15" x14ac:dyDescent="0.25">
      <c r="B99" s="313"/>
      <c r="C99" s="144"/>
      <c r="D99" s="142"/>
      <c r="E99" s="304"/>
      <c r="F99" s="304"/>
      <c r="G99" s="143">
        <v>0</v>
      </c>
      <c r="H99" s="174">
        <v>0</v>
      </c>
      <c r="I99" s="157">
        <f t="shared" si="4"/>
        <v>0</v>
      </c>
      <c r="J99" s="157">
        <f t="shared" si="5"/>
        <v>0</v>
      </c>
      <c r="K99" s="4"/>
      <c r="L99" s="4"/>
      <c r="M99" s="4"/>
    </row>
    <row r="100" spans="2:13" ht="15" x14ac:dyDescent="0.25">
      <c r="B100" s="313"/>
      <c r="C100" s="144"/>
      <c r="D100" s="142"/>
      <c r="E100" s="304"/>
      <c r="F100" s="304"/>
      <c r="G100" s="143">
        <v>0</v>
      </c>
      <c r="H100" s="174">
        <v>0</v>
      </c>
      <c r="I100" s="157">
        <f t="shared" si="4"/>
        <v>0</v>
      </c>
      <c r="J100" s="157">
        <f t="shared" si="5"/>
        <v>0</v>
      </c>
      <c r="K100" s="4"/>
      <c r="L100" s="4"/>
      <c r="M100" s="4"/>
    </row>
    <row r="101" spans="2:13" ht="15" x14ac:dyDescent="0.25">
      <c r="B101" s="313"/>
      <c r="C101" s="144"/>
      <c r="D101" s="142"/>
      <c r="E101" s="304"/>
      <c r="F101" s="304"/>
      <c r="G101" s="143">
        <v>0</v>
      </c>
      <c r="H101" s="174">
        <v>0</v>
      </c>
      <c r="I101" s="157">
        <f t="shared" si="4"/>
        <v>0</v>
      </c>
      <c r="J101" s="157">
        <f t="shared" si="5"/>
        <v>0</v>
      </c>
      <c r="K101" s="4"/>
      <c r="L101" s="4"/>
      <c r="M101" s="4"/>
    </row>
    <row r="102" spans="2:13" ht="15" x14ac:dyDescent="0.25">
      <c r="B102" s="313"/>
      <c r="C102" s="144"/>
      <c r="D102" s="142"/>
      <c r="E102" s="304"/>
      <c r="F102" s="304"/>
      <c r="G102" s="143">
        <v>0</v>
      </c>
      <c r="H102" s="174">
        <v>0</v>
      </c>
      <c r="I102" s="157">
        <f t="shared" si="4"/>
        <v>0</v>
      </c>
      <c r="J102" s="157">
        <f t="shared" si="5"/>
        <v>0</v>
      </c>
      <c r="K102" s="4"/>
      <c r="L102" s="4"/>
      <c r="M102" s="4"/>
    </row>
    <row r="103" spans="2:13" ht="15" x14ac:dyDescent="0.25">
      <c r="B103" s="313"/>
      <c r="C103" s="144"/>
      <c r="D103" s="142"/>
      <c r="E103" s="304"/>
      <c r="F103" s="304"/>
      <c r="G103" s="143">
        <v>0</v>
      </c>
      <c r="H103" s="174">
        <v>0</v>
      </c>
      <c r="I103" s="157">
        <f t="shared" si="4"/>
        <v>0</v>
      </c>
      <c r="J103" s="157">
        <f t="shared" si="5"/>
        <v>0</v>
      </c>
      <c r="K103" s="4"/>
      <c r="L103" s="4"/>
      <c r="M103" s="4"/>
    </row>
    <row r="104" spans="2:13" ht="15" x14ac:dyDescent="0.25">
      <c r="B104" s="313"/>
      <c r="C104" s="144"/>
      <c r="D104" s="142"/>
      <c r="E104" s="304"/>
      <c r="F104" s="304"/>
      <c r="G104" s="143">
        <v>0</v>
      </c>
      <c r="H104" s="174">
        <v>0</v>
      </c>
      <c r="I104" s="157">
        <f t="shared" si="4"/>
        <v>0</v>
      </c>
      <c r="J104" s="157">
        <f t="shared" si="5"/>
        <v>0</v>
      </c>
      <c r="K104" s="4"/>
      <c r="L104" s="4"/>
      <c r="M104" s="4"/>
    </row>
    <row r="105" spans="2:13" ht="15" x14ac:dyDescent="0.25">
      <c r="B105" s="313"/>
      <c r="C105" s="144"/>
      <c r="D105" s="142"/>
      <c r="E105" s="304"/>
      <c r="F105" s="304"/>
      <c r="G105" s="143">
        <v>0</v>
      </c>
      <c r="H105" s="174">
        <v>0</v>
      </c>
      <c r="I105" s="157">
        <f t="shared" si="4"/>
        <v>0</v>
      </c>
      <c r="J105" s="157">
        <f t="shared" si="5"/>
        <v>0</v>
      </c>
      <c r="K105" s="4"/>
      <c r="L105" s="4"/>
      <c r="M105" s="4"/>
    </row>
    <row r="106" spans="2:13" ht="15" x14ac:dyDescent="0.25">
      <c r="B106" s="313"/>
      <c r="C106" s="144"/>
      <c r="D106" s="142"/>
      <c r="E106" s="304"/>
      <c r="F106" s="304"/>
      <c r="G106" s="143">
        <v>0</v>
      </c>
      <c r="H106" s="174">
        <v>0</v>
      </c>
      <c r="I106" s="157">
        <f t="shared" si="4"/>
        <v>0</v>
      </c>
      <c r="J106" s="157">
        <f t="shared" si="5"/>
        <v>0</v>
      </c>
      <c r="K106" s="4"/>
      <c r="L106" s="4"/>
      <c r="M106" s="4"/>
    </row>
    <row r="107" spans="2:13" ht="15" x14ac:dyDescent="0.25">
      <c r="B107" s="313"/>
      <c r="C107" s="144"/>
      <c r="D107" s="142"/>
      <c r="E107" s="304"/>
      <c r="F107" s="304"/>
      <c r="G107" s="143">
        <v>0</v>
      </c>
      <c r="H107" s="174">
        <v>0</v>
      </c>
      <c r="I107" s="157">
        <f t="shared" si="4"/>
        <v>0</v>
      </c>
      <c r="J107" s="157">
        <f t="shared" si="5"/>
        <v>0</v>
      </c>
      <c r="K107" s="4"/>
      <c r="L107" s="4"/>
      <c r="M107" s="4"/>
    </row>
    <row r="108" spans="2:13" ht="15" x14ac:dyDescent="0.25">
      <c r="B108" s="313"/>
      <c r="C108" s="144"/>
      <c r="D108" s="142"/>
      <c r="E108" s="304"/>
      <c r="F108" s="304"/>
      <c r="G108" s="143">
        <v>0</v>
      </c>
      <c r="H108" s="174">
        <v>0</v>
      </c>
      <c r="I108" s="157">
        <f t="shared" si="4"/>
        <v>0</v>
      </c>
      <c r="J108" s="157">
        <f t="shared" si="5"/>
        <v>0</v>
      </c>
      <c r="K108" s="4"/>
      <c r="L108" s="4"/>
      <c r="M108" s="4"/>
    </row>
    <row r="109" spans="2:13" ht="15" x14ac:dyDescent="0.25">
      <c r="B109" s="313"/>
      <c r="C109" s="144"/>
      <c r="D109" s="142"/>
      <c r="E109" s="304"/>
      <c r="F109" s="304"/>
      <c r="G109" s="143">
        <v>0</v>
      </c>
      <c r="H109" s="174">
        <v>0</v>
      </c>
      <c r="I109" s="157">
        <f t="shared" si="4"/>
        <v>0</v>
      </c>
      <c r="J109" s="157">
        <f t="shared" si="5"/>
        <v>0</v>
      </c>
      <c r="K109" s="4"/>
      <c r="L109" s="4"/>
      <c r="M109" s="4"/>
    </row>
    <row r="110" spans="2:13" ht="15" x14ac:dyDescent="0.25">
      <c r="B110" s="313"/>
      <c r="C110" s="144"/>
      <c r="D110" s="142"/>
      <c r="E110" s="304"/>
      <c r="F110" s="304"/>
      <c r="G110" s="143">
        <v>0</v>
      </c>
      <c r="H110" s="174">
        <v>0</v>
      </c>
      <c r="I110" s="157">
        <f t="shared" si="4"/>
        <v>0</v>
      </c>
      <c r="J110" s="157">
        <f t="shared" si="5"/>
        <v>0</v>
      </c>
      <c r="K110" s="4"/>
      <c r="L110" s="4"/>
      <c r="M110" s="4"/>
    </row>
    <row r="111" spans="2:13" ht="15" x14ac:dyDescent="0.25">
      <c r="B111" s="313"/>
      <c r="C111" s="144"/>
      <c r="D111" s="142"/>
      <c r="E111" s="304"/>
      <c r="F111" s="304"/>
      <c r="G111" s="143">
        <v>0</v>
      </c>
      <c r="H111" s="174">
        <v>0</v>
      </c>
      <c r="I111" s="157">
        <f t="shared" si="4"/>
        <v>0</v>
      </c>
      <c r="J111" s="157">
        <f t="shared" si="5"/>
        <v>0</v>
      </c>
      <c r="K111" s="4"/>
      <c r="L111" s="4"/>
      <c r="M111" s="4"/>
    </row>
    <row r="112" spans="2:13" ht="15" x14ac:dyDescent="0.25">
      <c r="B112" s="313"/>
      <c r="C112" s="144"/>
      <c r="D112" s="142"/>
      <c r="E112" s="304"/>
      <c r="F112" s="304"/>
      <c r="G112" s="143">
        <v>0</v>
      </c>
      <c r="H112" s="174">
        <v>0</v>
      </c>
      <c r="I112" s="157">
        <f t="shared" si="4"/>
        <v>0</v>
      </c>
      <c r="J112" s="157">
        <f t="shared" si="5"/>
        <v>0</v>
      </c>
      <c r="K112" s="4"/>
      <c r="L112" s="4"/>
      <c r="M112" s="4"/>
    </row>
    <row r="113" spans="2:13" ht="15" x14ac:dyDescent="0.25">
      <c r="B113" s="313"/>
      <c r="C113" s="144"/>
      <c r="D113" s="142"/>
      <c r="E113" s="304"/>
      <c r="F113" s="304"/>
      <c r="G113" s="143">
        <v>0</v>
      </c>
      <c r="H113" s="174">
        <v>0</v>
      </c>
      <c r="I113" s="157">
        <f t="shared" si="4"/>
        <v>0</v>
      </c>
      <c r="J113" s="157">
        <f t="shared" si="5"/>
        <v>0</v>
      </c>
      <c r="K113" s="4"/>
      <c r="L113" s="4"/>
      <c r="M113" s="4"/>
    </row>
    <row r="114" spans="2:13" ht="15" x14ac:dyDescent="0.25">
      <c r="B114" s="313"/>
      <c r="C114" s="144"/>
      <c r="D114" s="142"/>
      <c r="E114" s="304"/>
      <c r="F114" s="304"/>
      <c r="G114" s="143">
        <v>0</v>
      </c>
      <c r="H114" s="174">
        <v>0</v>
      </c>
      <c r="I114" s="157">
        <f t="shared" si="4"/>
        <v>0</v>
      </c>
      <c r="J114" s="157">
        <f t="shared" si="5"/>
        <v>0</v>
      </c>
      <c r="K114" s="4"/>
      <c r="L114" s="4"/>
      <c r="M114" s="4"/>
    </row>
    <row r="115" spans="2:13" ht="15" x14ac:dyDescent="0.25">
      <c r="B115" s="313"/>
      <c r="C115" s="144"/>
      <c r="D115" s="142"/>
      <c r="E115" s="304"/>
      <c r="F115" s="304"/>
      <c r="G115" s="143">
        <v>0</v>
      </c>
      <c r="H115" s="174">
        <v>0</v>
      </c>
      <c r="I115" s="157">
        <f t="shared" si="4"/>
        <v>0</v>
      </c>
      <c r="J115" s="157">
        <f t="shared" si="5"/>
        <v>0</v>
      </c>
      <c r="K115" s="4"/>
      <c r="L115" s="4"/>
      <c r="M115" s="4"/>
    </row>
    <row r="116" spans="2:13" ht="15" x14ac:dyDescent="0.25">
      <c r="B116" s="313"/>
      <c r="C116" s="144"/>
      <c r="D116" s="142"/>
      <c r="E116" s="304"/>
      <c r="F116" s="304"/>
      <c r="G116" s="143">
        <v>0</v>
      </c>
      <c r="H116" s="174">
        <v>0</v>
      </c>
      <c r="I116" s="157">
        <f t="shared" si="4"/>
        <v>0</v>
      </c>
      <c r="J116" s="157">
        <f t="shared" si="5"/>
        <v>0</v>
      </c>
      <c r="K116" s="4"/>
      <c r="L116" s="4"/>
      <c r="M116" s="4"/>
    </row>
    <row r="117" spans="2:13" ht="15" x14ac:dyDescent="0.25">
      <c r="B117" s="313"/>
      <c r="C117" s="144"/>
      <c r="D117" s="142"/>
      <c r="E117" s="304"/>
      <c r="F117" s="304"/>
      <c r="G117" s="143">
        <v>0</v>
      </c>
      <c r="H117" s="174">
        <v>0</v>
      </c>
      <c r="I117" s="157">
        <f t="shared" si="4"/>
        <v>0</v>
      </c>
      <c r="J117" s="157">
        <f t="shared" si="5"/>
        <v>0</v>
      </c>
      <c r="K117" s="4"/>
      <c r="L117" s="4"/>
      <c r="M117" s="4"/>
    </row>
    <row r="118" spans="2:13" ht="15" x14ac:dyDescent="0.25">
      <c r="B118" s="313"/>
      <c r="C118" s="144"/>
      <c r="D118" s="142"/>
      <c r="E118" s="304"/>
      <c r="F118" s="304"/>
      <c r="G118" s="143">
        <v>0</v>
      </c>
      <c r="H118" s="174">
        <v>0</v>
      </c>
      <c r="I118" s="157">
        <f t="shared" si="4"/>
        <v>0</v>
      </c>
      <c r="J118" s="157">
        <f t="shared" si="5"/>
        <v>0</v>
      </c>
      <c r="K118" s="4"/>
      <c r="L118" s="4"/>
      <c r="M118" s="4"/>
    </row>
    <row r="119" spans="2:13" ht="15" x14ac:dyDescent="0.25">
      <c r="B119" s="313"/>
      <c r="C119" s="144"/>
      <c r="D119" s="142"/>
      <c r="E119" s="304"/>
      <c r="F119" s="304"/>
      <c r="G119" s="143">
        <v>0</v>
      </c>
      <c r="H119" s="174">
        <v>0</v>
      </c>
      <c r="I119" s="157">
        <f t="shared" si="4"/>
        <v>0</v>
      </c>
      <c r="J119" s="157">
        <f t="shared" si="5"/>
        <v>0</v>
      </c>
      <c r="K119" s="4"/>
      <c r="L119" s="4"/>
      <c r="M119" s="4"/>
    </row>
    <row r="120" spans="2:13" ht="15" x14ac:dyDescent="0.25">
      <c r="B120" s="313"/>
      <c r="C120" s="144"/>
      <c r="D120" s="142"/>
      <c r="E120" s="304"/>
      <c r="F120" s="304"/>
      <c r="G120" s="143">
        <v>0</v>
      </c>
      <c r="H120" s="174">
        <v>0</v>
      </c>
      <c r="I120" s="157">
        <f t="shared" si="4"/>
        <v>0</v>
      </c>
      <c r="J120" s="157">
        <f t="shared" si="5"/>
        <v>0</v>
      </c>
      <c r="K120" s="4"/>
      <c r="L120" s="4"/>
      <c r="M120" s="4"/>
    </row>
    <row r="121" spans="2:13" ht="15" x14ac:dyDescent="0.25">
      <c r="B121" s="313"/>
      <c r="C121" s="144"/>
      <c r="D121" s="142"/>
      <c r="E121" s="304"/>
      <c r="F121" s="304"/>
      <c r="G121" s="143">
        <v>0</v>
      </c>
      <c r="H121" s="174">
        <v>0</v>
      </c>
      <c r="I121" s="157">
        <f t="shared" si="4"/>
        <v>0</v>
      </c>
      <c r="J121" s="157">
        <f t="shared" si="5"/>
        <v>0</v>
      </c>
      <c r="K121" s="4"/>
      <c r="L121" s="4"/>
      <c r="M121" s="4"/>
    </row>
    <row r="122" spans="2:13" ht="15" x14ac:dyDescent="0.25">
      <c r="B122" s="313"/>
      <c r="C122" s="144"/>
      <c r="D122" s="142"/>
      <c r="E122" s="304"/>
      <c r="F122" s="304"/>
      <c r="G122" s="143">
        <v>0</v>
      </c>
      <c r="H122" s="174">
        <v>0</v>
      </c>
      <c r="I122" s="157">
        <f t="shared" si="4"/>
        <v>0</v>
      </c>
      <c r="J122" s="157">
        <f t="shared" si="5"/>
        <v>0</v>
      </c>
      <c r="K122" s="4"/>
      <c r="L122" s="4"/>
      <c r="M122" s="4"/>
    </row>
    <row r="123" spans="2:13" ht="15" x14ac:dyDescent="0.25">
      <c r="B123" s="313"/>
      <c r="C123" s="144"/>
      <c r="D123" s="142"/>
      <c r="E123" s="304"/>
      <c r="F123" s="304"/>
      <c r="G123" s="143">
        <v>0</v>
      </c>
      <c r="H123" s="174">
        <v>0</v>
      </c>
      <c r="I123" s="157">
        <f t="shared" si="4"/>
        <v>0</v>
      </c>
      <c r="J123" s="157">
        <f t="shared" si="5"/>
        <v>0</v>
      </c>
      <c r="K123" s="4"/>
      <c r="L123" s="4"/>
      <c r="M123" s="4"/>
    </row>
    <row r="124" spans="2:13" ht="15" x14ac:dyDescent="0.25">
      <c r="B124" s="313"/>
      <c r="C124" s="144"/>
      <c r="D124" s="142"/>
      <c r="E124" s="304"/>
      <c r="F124" s="304"/>
      <c r="G124" s="143">
        <v>0</v>
      </c>
      <c r="H124" s="174">
        <v>0</v>
      </c>
      <c r="I124" s="157">
        <f t="shared" si="4"/>
        <v>0</v>
      </c>
      <c r="J124" s="157">
        <f t="shared" si="5"/>
        <v>0</v>
      </c>
      <c r="K124" s="4"/>
      <c r="L124" s="4"/>
      <c r="M124" s="4"/>
    </row>
    <row r="125" spans="2:13" ht="15" x14ac:dyDescent="0.25">
      <c r="B125" s="313"/>
      <c r="C125" s="144"/>
      <c r="D125" s="142"/>
      <c r="E125" s="304"/>
      <c r="F125" s="304"/>
      <c r="G125" s="143">
        <v>0</v>
      </c>
      <c r="H125" s="174">
        <v>0</v>
      </c>
      <c r="I125" s="157">
        <f t="shared" si="4"/>
        <v>0</v>
      </c>
      <c r="J125" s="157">
        <f t="shared" si="5"/>
        <v>0</v>
      </c>
      <c r="K125" s="4"/>
      <c r="L125" s="4"/>
      <c r="M125" s="4"/>
    </row>
    <row r="126" spans="2:13" ht="15" x14ac:dyDescent="0.25">
      <c r="B126" s="313"/>
      <c r="C126" s="144"/>
      <c r="D126" s="142"/>
      <c r="E126" s="304"/>
      <c r="F126" s="304"/>
      <c r="G126" s="143">
        <v>0</v>
      </c>
      <c r="H126" s="174">
        <v>0</v>
      </c>
      <c r="I126" s="157">
        <f t="shared" si="4"/>
        <v>0</v>
      </c>
      <c r="J126" s="157">
        <f t="shared" si="5"/>
        <v>0</v>
      </c>
      <c r="K126" s="4"/>
      <c r="L126" s="4"/>
      <c r="M126" s="4"/>
    </row>
    <row r="127" spans="2:13" ht="15" x14ac:dyDescent="0.25">
      <c r="B127" s="313"/>
      <c r="C127" s="144"/>
      <c r="D127" s="142"/>
      <c r="E127" s="304"/>
      <c r="F127" s="304"/>
      <c r="G127" s="143">
        <v>0</v>
      </c>
      <c r="H127" s="174">
        <v>0</v>
      </c>
      <c r="I127" s="157">
        <f t="shared" si="4"/>
        <v>0</v>
      </c>
      <c r="J127" s="157">
        <f t="shared" si="5"/>
        <v>0</v>
      </c>
      <c r="K127" s="4"/>
      <c r="L127" s="4"/>
      <c r="M127" s="4"/>
    </row>
    <row r="128" spans="2:13" ht="15" x14ac:dyDescent="0.25">
      <c r="B128" s="313"/>
      <c r="C128" s="144"/>
      <c r="D128" s="142"/>
      <c r="E128" s="304"/>
      <c r="F128" s="304"/>
      <c r="G128" s="143">
        <v>0</v>
      </c>
      <c r="H128" s="174">
        <v>0</v>
      </c>
      <c r="I128" s="157">
        <f t="shared" si="4"/>
        <v>0</v>
      </c>
      <c r="J128" s="157">
        <f t="shared" si="5"/>
        <v>0</v>
      </c>
      <c r="K128" s="4"/>
      <c r="L128" s="4"/>
      <c r="M128" s="4"/>
    </row>
    <row r="129" spans="2:13" ht="15" x14ac:dyDescent="0.25">
      <c r="B129" s="313"/>
      <c r="C129" s="144"/>
      <c r="D129" s="142"/>
      <c r="E129" s="304"/>
      <c r="F129" s="304"/>
      <c r="G129" s="143">
        <v>0</v>
      </c>
      <c r="H129" s="174">
        <v>0</v>
      </c>
      <c r="I129" s="157">
        <f t="shared" si="4"/>
        <v>0</v>
      </c>
      <c r="J129" s="157">
        <f t="shared" si="5"/>
        <v>0</v>
      </c>
      <c r="K129" s="4"/>
      <c r="L129" s="4"/>
      <c r="M129" s="4"/>
    </row>
    <row r="130" spans="2:13" ht="15" x14ac:dyDescent="0.25">
      <c r="B130" s="313"/>
      <c r="C130" s="144"/>
      <c r="D130" s="142"/>
      <c r="E130" s="304"/>
      <c r="F130" s="304"/>
      <c r="G130" s="143">
        <v>0</v>
      </c>
      <c r="H130" s="174">
        <v>0</v>
      </c>
      <c r="I130" s="157">
        <f t="shared" si="4"/>
        <v>0</v>
      </c>
      <c r="J130" s="157">
        <f t="shared" si="5"/>
        <v>0</v>
      </c>
      <c r="K130" s="4"/>
      <c r="L130" s="4"/>
      <c r="M130" s="4"/>
    </row>
    <row r="131" spans="2:13" ht="15" x14ac:dyDescent="0.25">
      <c r="B131" s="313"/>
      <c r="C131" s="144"/>
      <c r="D131" s="142"/>
      <c r="E131" s="304"/>
      <c r="F131" s="304"/>
      <c r="G131" s="143">
        <v>0</v>
      </c>
      <c r="H131" s="174">
        <v>0</v>
      </c>
      <c r="I131" s="157">
        <f t="shared" si="4"/>
        <v>0</v>
      </c>
      <c r="J131" s="157">
        <f t="shared" si="5"/>
        <v>0</v>
      </c>
      <c r="K131" s="4"/>
      <c r="L131" s="4"/>
      <c r="M131" s="4"/>
    </row>
    <row r="132" spans="2:13" ht="15" x14ac:dyDescent="0.25">
      <c r="B132" s="313"/>
      <c r="C132" s="144"/>
      <c r="D132" s="142"/>
      <c r="E132" s="304"/>
      <c r="F132" s="304"/>
      <c r="G132" s="143">
        <v>0</v>
      </c>
      <c r="H132" s="174">
        <v>0</v>
      </c>
      <c r="I132" s="157">
        <f t="shared" si="4"/>
        <v>0</v>
      </c>
      <c r="J132" s="157">
        <f t="shared" si="5"/>
        <v>0</v>
      </c>
      <c r="K132" s="4"/>
      <c r="L132" s="4"/>
      <c r="M132" s="4"/>
    </row>
    <row r="133" spans="2:13" ht="15" x14ac:dyDescent="0.25">
      <c r="B133" s="313"/>
      <c r="C133" s="144"/>
      <c r="D133" s="142"/>
      <c r="E133" s="304"/>
      <c r="F133" s="304"/>
      <c r="G133" s="143">
        <v>0</v>
      </c>
      <c r="H133" s="174">
        <v>0</v>
      </c>
      <c r="I133" s="157">
        <f t="shared" si="4"/>
        <v>0</v>
      </c>
      <c r="J133" s="157">
        <f t="shared" si="5"/>
        <v>0</v>
      </c>
      <c r="K133" s="4"/>
      <c r="L133" s="4"/>
      <c r="M133" s="4"/>
    </row>
    <row r="134" spans="2:13" ht="15" x14ac:dyDescent="0.25">
      <c r="B134" s="313"/>
      <c r="C134" s="144"/>
      <c r="D134" s="142"/>
      <c r="E134" s="304"/>
      <c r="F134" s="304"/>
      <c r="G134" s="143">
        <v>0</v>
      </c>
      <c r="H134" s="174">
        <v>0</v>
      </c>
      <c r="I134" s="157">
        <f t="shared" si="4"/>
        <v>0</v>
      </c>
      <c r="J134" s="157">
        <f t="shared" si="5"/>
        <v>0</v>
      </c>
      <c r="K134" s="4"/>
      <c r="L134" s="4"/>
      <c r="M134" s="4"/>
    </row>
    <row r="135" spans="2:13" ht="15" customHeight="1" x14ac:dyDescent="0.25">
      <c r="B135" s="313"/>
      <c r="C135" s="144"/>
      <c r="D135" s="144"/>
      <c r="E135" s="304"/>
      <c r="F135" s="304"/>
      <c r="G135" s="143">
        <v>0</v>
      </c>
      <c r="H135" s="174">
        <v>0</v>
      </c>
      <c r="I135" s="157">
        <f t="shared" si="4"/>
        <v>0</v>
      </c>
      <c r="J135" s="157">
        <f t="shared" si="5"/>
        <v>0</v>
      </c>
      <c r="K135" s="4"/>
      <c r="L135" s="4"/>
      <c r="M135" s="4"/>
    </row>
    <row r="136" spans="2:13" ht="14.45" customHeight="1" x14ac:dyDescent="0.25">
      <c r="B136" s="315" t="s">
        <v>28</v>
      </c>
      <c r="C136" s="315"/>
      <c r="D136" s="315"/>
      <c r="E136" s="315"/>
      <c r="F136" s="315"/>
      <c r="G136" s="118">
        <f>SUM(G88:G135)</f>
        <v>0</v>
      </c>
      <c r="H136" s="118"/>
      <c r="I136" s="118">
        <f>SUM(I88:I135)</f>
        <v>0</v>
      </c>
      <c r="J136" s="118">
        <f>SUM(J88:J135)</f>
        <v>0</v>
      </c>
      <c r="K136" s="117"/>
      <c r="L136" s="4"/>
      <c r="M136" s="4"/>
    </row>
    <row r="137" spans="2:13" ht="14.45" customHeight="1" x14ac:dyDescent="0.25">
      <c r="B137" s="4"/>
      <c r="C137" s="4"/>
      <c r="D137" s="1"/>
      <c r="E137" s="4"/>
      <c r="F137" s="4"/>
      <c r="G137" s="4"/>
      <c r="H137" s="4"/>
      <c r="I137" s="4"/>
      <c r="J137" s="4"/>
      <c r="K137" s="4"/>
      <c r="L137" s="4"/>
      <c r="M137" s="4"/>
    </row>
    <row r="138" spans="2:13" ht="8.1" customHeight="1" x14ac:dyDescent="0.25">
      <c r="B138" s="4"/>
      <c r="C138" s="4"/>
      <c r="D138" s="1"/>
      <c r="E138" s="4"/>
      <c r="F138" s="4"/>
      <c r="G138" s="4"/>
      <c r="H138" s="4"/>
      <c r="I138" s="4"/>
      <c r="J138" s="4"/>
      <c r="K138" s="4"/>
      <c r="L138" s="4"/>
      <c r="M138" s="4"/>
    </row>
    <row r="139" spans="2:13" s="13" customFormat="1" ht="23.45" customHeight="1" thickBot="1" x14ac:dyDescent="0.3">
      <c r="B139" s="12"/>
      <c r="C139" s="12"/>
      <c r="D139" s="12"/>
      <c r="E139" s="12"/>
      <c r="F139" s="12"/>
      <c r="G139" s="12"/>
      <c r="H139" s="12"/>
      <c r="I139" s="4"/>
      <c r="J139" s="4"/>
      <c r="K139" s="4"/>
      <c r="L139" s="4"/>
      <c r="M139" s="4"/>
    </row>
    <row r="140" spans="2:13" ht="18.95" customHeight="1" thickBot="1" x14ac:dyDescent="0.25">
      <c r="B140" s="307" t="s">
        <v>269</v>
      </c>
      <c r="C140" s="308"/>
      <c r="D140" s="308"/>
      <c r="E140" s="308"/>
      <c r="F140" s="309"/>
      <c r="G140" s="119">
        <f>J136+J84</f>
        <v>0</v>
      </c>
      <c r="H140" s="167"/>
      <c r="I140" s="13"/>
      <c r="J140" s="13"/>
      <c r="K140" s="13"/>
      <c r="L140" s="13"/>
      <c r="M140" s="13"/>
    </row>
    <row r="141" spans="2:13" ht="19.5" thickBot="1" x14ac:dyDescent="0.25">
      <c r="B141" s="307" t="s">
        <v>29</v>
      </c>
      <c r="C141" s="308"/>
      <c r="D141" s="308"/>
      <c r="E141" s="308"/>
      <c r="F141" s="309"/>
      <c r="G141" s="137">
        <f>I84+I136</f>
        <v>0</v>
      </c>
      <c r="H141" s="167"/>
      <c r="I141" s="13"/>
      <c r="J141" s="13"/>
      <c r="K141" s="13"/>
      <c r="L141" s="13"/>
      <c r="M141" s="13"/>
    </row>
    <row r="142" spans="2:13" ht="39.950000000000003" customHeight="1" thickBot="1" x14ac:dyDescent="0.3">
      <c r="B142" s="314" t="s">
        <v>30</v>
      </c>
      <c r="C142" s="314"/>
      <c r="D142" s="314"/>
      <c r="E142" s="314"/>
      <c r="F142" s="314"/>
      <c r="G142" s="172"/>
      <c r="H142" s="168"/>
      <c r="I142" s="4"/>
      <c r="J142" s="4"/>
      <c r="K142" s="4"/>
      <c r="L142" s="4"/>
      <c r="M142" s="4"/>
    </row>
    <row r="143" spans="2:13" ht="18.95" customHeight="1" thickBot="1" x14ac:dyDescent="0.25">
      <c r="B143" s="305" t="s">
        <v>270</v>
      </c>
      <c r="C143" s="305"/>
      <c r="D143" s="305"/>
      <c r="E143" s="305"/>
      <c r="F143" s="306"/>
      <c r="G143" s="119">
        <f>G142+G140</f>
        <v>0</v>
      </c>
      <c r="H143" s="167"/>
      <c r="I143" s="13"/>
      <c r="J143" s="13"/>
      <c r="K143" s="13"/>
      <c r="L143" s="13"/>
      <c r="M143" s="13"/>
    </row>
    <row r="144" spans="2:13" ht="12" customHeight="1" x14ac:dyDescent="0.25">
      <c r="B144"/>
      <c r="C144"/>
      <c r="D144"/>
      <c r="E144"/>
      <c r="F144"/>
      <c r="G144"/>
      <c r="H144" s="4"/>
    </row>
  </sheetData>
  <sheetProtection algorithmName="SHA-512" hashValue="jgl2ISSc7bpF9ykHRitl5QPChfuBLeQoL3F7iofzai6ciks1Eu1fe2sX5i3D1GjhnjDj/eauD9PEnGbgBBZgfg==" saltValue="CZtWFZK7JGdWFon3Rd6uIQ==" spinCount="100000" sheet="1" objects="1" scenarios="1"/>
  <mergeCells count="131">
    <mergeCell ref="E133:F133"/>
    <mergeCell ref="E134:F134"/>
    <mergeCell ref="E135:F135"/>
    <mergeCell ref="E128:F128"/>
    <mergeCell ref="E129:F129"/>
    <mergeCell ref="E130:F130"/>
    <mergeCell ref="E131:F131"/>
    <mergeCell ref="E132:F132"/>
    <mergeCell ref="E123:F123"/>
    <mergeCell ref="E124:F124"/>
    <mergeCell ref="E125:F125"/>
    <mergeCell ref="E126:F126"/>
    <mergeCell ref="E127:F127"/>
    <mergeCell ref="E118:F118"/>
    <mergeCell ref="E119:F119"/>
    <mergeCell ref="E120:F120"/>
    <mergeCell ref="E121:F121"/>
    <mergeCell ref="E122:F122"/>
    <mergeCell ref="E113:F113"/>
    <mergeCell ref="E114:F114"/>
    <mergeCell ref="E115:F115"/>
    <mergeCell ref="E116:F116"/>
    <mergeCell ref="E117:F117"/>
    <mergeCell ref="E109:F109"/>
    <mergeCell ref="E110:F110"/>
    <mergeCell ref="E111:F111"/>
    <mergeCell ref="E112:F112"/>
    <mergeCell ref="E103:F103"/>
    <mergeCell ref="E104:F104"/>
    <mergeCell ref="E105:F105"/>
    <mergeCell ref="E106:F106"/>
    <mergeCell ref="E107:F107"/>
    <mergeCell ref="E59:F59"/>
    <mergeCell ref="E60:F60"/>
    <mergeCell ref="E46:F46"/>
    <mergeCell ref="E98:F98"/>
    <mergeCell ref="E99:F99"/>
    <mergeCell ref="E100:F100"/>
    <mergeCell ref="E101:F101"/>
    <mergeCell ref="E102:F102"/>
    <mergeCell ref="E93:F93"/>
    <mergeCell ref="E94:F94"/>
    <mergeCell ref="E95:F95"/>
    <mergeCell ref="E96:F96"/>
    <mergeCell ref="E97:F97"/>
    <mergeCell ref="C10:H10"/>
    <mergeCell ref="C11:D11"/>
    <mergeCell ref="E11:H11"/>
    <mergeCell ref="E51:F51"/>
    <mergeCell ref="E52:F52"/>
    <mergeCell ref="E22:F22"/>
    <mergeCell ref="E43:F43"/>
    <mergeCell ref="E44:F44"/>
    <mergeCell ref="E26:F26"/>
    <mergeCell ref="E27:F27"/>
    <mergeCell ref="E23:F23"/>
    <mergeCell ref="E24:F24"/>
    <mergeCell ref="E25:F25"/>
    <mergeCell ref="E41:F41"/>
    <mergeCell ref="E42:F42"/>
    <mergeCell ref="E28:F28"/>
    <mergeCell ref="E47:F47"/>
    <mergeCell ref="E53:F53"/>
    <mergeCell ref="E54:F54"/>
    <mergeCell ref="E55:F55"/>
    <mergeCell ref="E58:F58"/>
    <mergeCell ref="E29:F29"/>
    <mergeCell ref="E30:F30"/>
    <mergeCell ref="E39:F39"/>
    <mergeCell ref="E40:F40"/>
    <mergeCell ref="E32:F32"/>
    <mergeCell ref="E33:F33"/>
    <mergeCell ref="E34:F34"/>
    <mergeCell ref="E35:F35"/>
    <mergeCell ref="E21:F21"/>
    <mergeCell ref="E13:F13"/>
    <mergeCell ref="E16:F16"/>
    <mergeCell ref="E19:F19"/>
    <mergeCell ref="E20:F20"/>
    <mergeCell ref="E17:F17"/>
    <mergeCell ref="E18:F18"/>
    <mergeCell ref="E14:F14"/>
    <mergeCell ref="E15:F15"/>
    <mergeCell ref="E65:F65"/>
    <mergeCell ref="E66:F66"/>
    <mergeCell ref="E71:F71"/>
    <mergeCell ref="B142:F142"/>
    <mergeCell ref="B87:B135"/>
    <mergeCell ref="B140:F140"/>
    <mergeCell ref="B136:F136"/>
    <mergeCell ref="E74:F74"/>
    <mergeCell ref="E75:F75"/>
    <mergeCell ref="E76:F76"/>
    <mergeCell ref="E72:F72"/>
    <mergeCell ref="E73:F73"/>
    <mergeCell ref="E77:F77"/>
    <mergeCell ref="E78:F78"/>
    <mergeCell ref="E79:F79"/>
    <mergeCell ref="E80:F80"/>
    <mergeCell ref="E81:F81"/>
    <mergeCell ref="E87:F87"/>
    <mergeCell ref="E88:F88"/>
    <mergeCell ref="E89:F89"/>
    <mergeCell ref="E90:F90"/>
    <mergeCell ref="E91:F91"/>
    <mergeCell ref="E92:F92"/>
    <mergeCell ref="E108:F108"/>
    <mergeCell ref="E63:F63"/>
    <mergeCell ref="E64:F64"/>
    <mergeCell ref="B143:F143"/>
    <mergeCell ref="B141:F141"/>
    <mergeCell ref="B84:F84"/>
    <mergeCell ref="E82:F82"/>
    <mergeCell ref="E83:F83"/>
    <mergeCell ref="B13:B83"/>
    <mergeCell ref="E56:F56"/>
    <mergeCell ref="E57:F57"/>
    <mergeCell ref="E48:F48"/>
    <mergeCell ref="E49:F49"/>
    <mergeCell ref="E50:F50"/>
    <mergeCell ref="E45:F45"/>
    <mergeCell ref="E36:F36"/>
    <mergeCell ref="E37:F37"/>
    <mergeCell ref="E38:F38"/>
    <mergeCell ref="E31:F31"/>
    <mergeCell ref="E68:F68"/>
    <mergeCell ref="E69:F69"/>
    <mergeCell ref="E70:F70"/>
    <mergeCell ref="E67:F67"/>
    <mergeCell ref="E61:F61"/>
    <mergeCell ref="E62:F62"/>
  </mergeCells>
  <phoneticPr fontId="33" type="noConversion"/>
  <conditionalFormatting sqref="B138">
    <cfRule type="containsText" dxfId="16" priority="2" operator="containsText" text="Attention">
      <formula>NOT(ISERROR(SEARCH("Attention",B138)))</formula>
    </cfRule>
  </conditionalFormatting>
  <printOptions horizontalCentered="1"/>
  <pageMargins left="0.23622047244094491" right="0.23622047244094491" top="0.33" bottom="0.47"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F6DD-5F58-4402-BBA8-5C26FFA91C64}">
  <sheetPr>
    <pageSetUpPr fitToPage="1"/>
  </sheetPr>
  <dimension ref="A1:W21"/>
  <sheetViews>
    <sheetView showGridLines="0" zoomScale="70" zoomScaleNormal="70" workbookViewId="0">
      <selection activeCell="B5" sqref="B5:M6"/>
    </sheetView>
  </sheetViews>
  <sheetFormatPr baseColWidth="10" defaultColWidth="8.85546875" defaultRowHeight="15" outlineLevelCol="1" x14ac:dyDescent="0.25"/>
  <cols>
    <col min="1" max="1" width="50.140625" customWidth="1"/>
    <col min="2" max="2" width="16.5703125" customWidth="1"/>
    <col min="3" max="3" width="22.5703125" customWidth="1"/>
    <col min="4" max="4" width="16.5703125" customWidth="1"/>
    <col min="5" max="5" width="33.42578125" customWidth="1"/>
    <col min="6" max="6" width="27" customWidth="1"/>
    <col min="7" max="7" width="19.85546875" customWidth="1"/>
    <col min="8" max="8" width="16.5703125" customWidth="1"/>
    <col min="9" max="9" width="23.42578125" customWidth="1"/>
    <col min="10" max="10" width="23.5703125" customWidth="1"/>
    <col min="11" max="11" width="21.5703125" customWidth="1"/>
    <col min="12" max="17" width="21.5703125" customWidth="1" outlineLevel="1"/>
    <col min="18" max="19" width="21.5703125" customWidth="1"/>
    <col min="20" max="20" width="24.5703125" customWidth="1"/>
    <col min="21" max="21" width="12.42578125" bestFit="1" customWidth="1"/>
    <col min="22" max="22" width="11" bestFit="1" customWidth="1"/>
    <col min="26" max="26" width="11.42578125" bestFit="1" customWidth="1"/>
  </cols>
  <sheetData>
    <row r="1" spans="1:22" ht="5.45" customHeight="1" x14ac:dyDescent="0.25">
      <c r="A1" s="5"/>
      <c r="B1" s="6"/>
      <c r="C1" s="6"/>
      <c r="D1" s="6"/>
      <c r="E1" s="6"/>
      <c r="F1" s="17"/>
      <c r="G1" s="17"/>
      <c r="H1" s="17"/>
      <c r="I1" s="4"/>
      <c r="J1" s="4"/>
    </row>
    <row r="2" spans="1:22" ht="5.45" customHeight="1" x14ac:dyDescent="0.25">
      <c r="A2" s="8"/>
      <c r="B2" s="9"/>
      <c r="C2" s="9"/>
      <c r="D2" s="9"/>
      <c r="E2" s="9"/>
      <c r="F2" s="17"/>
      <c r="G2" s="17"/>
      <c r="H2" s="17"/>
      <c r="I2" s="4"/>
      <c r="J2" s="4"/>
    </row>
    <row r="3" spans="1:22" x14ac:dyDescent="0.25">
      <c r="A3" s="7"/>
      <c r="B3" s="9"/>
      <c r="C3" s="9"/>
      <c r="D3" s="9"/>
      <c r="E3" s="9"/>
      <c r="F3" s="17"/>
      <c r="G3" s="17"/>
      <c r="H3" s="17"/>
      <c r="I3" s="22"/>
      <c r="J3" s="22"/>
    </row>
    <row r="4" spans="1:22" x14ac:dyDescent="0.25">
      <c r="A4" s="7"/>
      <c r="B4" s="9"/>
      <c r="C4" s="9"/>
      <c r="D4" s="9"/>
      <c r="E4" s="9"/>
      <c r="F4" s="17"/>
      <c r="G4" s="17"/>
      <c r="H4" s="17"/>
      <c r="I4" s="4"/>
      <c r="J4" s="4"/>
    </row>
    <row r="5" spans="1:22" ht="18.75" x14ac:dyDescent="0.3">
      <c r="A5" s="16" t="s">
        <v>31</v>
      </c>
      <c r="B5" s="351">
        <f>+'1. Budget détaillé'!C3</f>
        <v>0</v>
      </c>
      <c r="C5" s="351"/>
      <c r="D5" s="351"/>
      <c r="E5" s="351"/>
      <c r="F5" s="351"/>
      <c r="G5" s="351"/>
      <c r="H5" s="351"/>
      <c r="I5" s="351"/>
      <c r="J5" s="351"/>
      <c r="K5" s="351"/>
      <c r="L5" s="351"/>
      <c r="M5" s="351"/>
    </row>
    <row r="6" spans="1:22" x14ac:dyDescent="0.25">
      <c r="A6" s="4"/>
      <c r="B6" s="351"/>
      <c r="C6" s="351"/>
      <c r="D6" s="351"/>
      <c r="E6" s="351"/>
      <c r="F6" s="351"/>
      <c r="G6" s="351"/>
      <c r="H6" s="351"/>
      <c r="I6" s="351"/>
      <c r="J6" s="351"/>
      <c r="K6" s="351"/>
      <c r="L6" s="351"/>
      <c r="M6" s="351"/>
    </row>
    <row r="7" spans="1:22" ht="18.600000000000001" customHeight="1" x14ac:dyDescent="0.3">
      <c r="A7" s="16" t="s">
        <v>32</v>
      </c>
      <c r="B7" s="352">
        <f>+'1. Budget détaillé'!C4</f>
        <v>0</v>
      </c>
      <c r="C7" s="352"/>
      <c r="D7" s="352"/>
      <c r="E7" s="352"/>
      <c r="F7" s="352"/>
      <c r="G7" s="352"/>
      <c r="H7" s="352"/>
      <c r="I7" s="352"/>
      <c r="J7" s="204"/>
      <c r="K7" s="18"/>
      <c r="L7" s="18"/>
      <c r="M7" s="18"/>
      <c r="N7" s="20"/>
      <c r="O7" s="20"/>
      <c r="P7" s="20"/>
      <c r="Q7" s="20"/>
      <c r="R7" s="18"/>
      <c r="S7" s="18"/>
    </row>
    <row r="8" spans="1:22" ht="18.600000000000001" customHeight="1" x14ac:dyDescent="0.3">
      <c r="A8" s="16"/>
      <c r="E8" s="18"/>
      <c r="F8" s="18"/>
      <c r="G8" s="18"/>
      <c r="H8" s="18"/>
      <c r="I8" s="18"/>
      <c r="J8" s="18"/>
      <c r="K8" s="18"/>
      <c r="L8" s="18"/>
      <c r="M8" s="18"/>
      <c r="N8" s="20"/>
      <c r="O8" s="20"/>
      <c r="P8" s="20"/>
      <c r="Q8" s="20"/>
      <c r="R8" s="19"/>
      <c r="S8" s="10"/>
    </row>
    <row r="9" spans="1:22" ht="18.600000000000001" customHeight="1" x14ac:dyDescent="0.3">
      <c r="A9" s="16"/>
      <c r="E9" s="18"/>
      <c r="F9" s="18"/>
      <c r="G9" s="18"/>
      <c r="H9" s="18"/>
      <c r="I9" s="18"/>
      <c r="J9" s="18"/>
      <c r="K9" s="18"/>
      <c r="L9" s="18"/>
      <c r="M9" s="18"/>
      <c r="N9" s="20"/>
      <c r="O9" s="20"/>
      <c r="P9" s="20"/>
      <c r="Q9" s="20"/>
      <c r="R9" s="19"/>
      <c r="S9" s="10"/>
    </row>
    <row r="10" spans="1:22" ht="18.600000000000001" customHeight="1" thickBot="1" x14ac:dyDescent="0.35">
      <c r="A10" s="16"/>
      <c r="B10" s="18"/>
      <c r="C10" s="18"/>
      <c r="D10" s="18"/>
      <c r="E10" s="18"/>
      <c r="F10" s="18"/>
      <c r="G10" s="18"/>
      <c r="H10" s="18"/>
      <c r="I10" s="18"/>
      <c r="J10" s="18"/>
      <c r="K10" s="18"/>
      <c r="L10" s="18"/>
      <c r="M10" s="18"/>
      <c r="N10" s="20"/>
      <c r="O10" s="20"/>
      <c r="P10" s="20"/>
      <c r="Q10" s="20"/>
      <c r="R10" s="19"/>
      <c r="S10" s="10"/>
    </row>
    <row r="11" spans="1:22" ht="45" customHeight="1" thickBot="1" x14ac:dyDescent="0.4">
      <c r="A11" s="216"/>
      <c r="B11" s="219"/>
      <c r="C11" s="337" t="s">
        <v>33</v>
      </c>
      <c r="D11" s="337"/>
      <c r="E11" s="337"/>
      <c r="F11" s="337"/>
      <c r="G11" s="337"/>
      <c r="H11" s="337"/>
      <c r="I11" s="347" t="s">
        <v>313</v>
      </c>
      <c r="J11" s="348"/>
      <c r="K11" s="337" t="s">
        <v>34</v>
      </c>
      <c r="L11" s="337" t="s">
        <v>35</v>
      </c>
      <c r="M11" s="337" t="s">
        <v>36</v>
      </c>
      <c r="N11" s="337" t="s">
        <v>36</v>
      </c>
      <c r="O11" s="337" t="s">
        <v>36</v>
      </c>
      <c r="P11" s="337" t="s">
        <v>36</v>
      </c>
      <c r="Q11" s="338" t="s">
        <v>36</v>
      </c>
      <c r="R11" s="324" t="s">
        <v>37</v>
      </c>
      <c r="S11" s="325"/>
    </row>
    <row r="12" spans="1:22" ht="30" customHeight="1" thickBot="1" x14ac:dyDescent="0.3">
      <c r="A12" s="217"/>
      <c r="B12" s="330" t="s">
        <v>38</v>
      </c>
      <c r="C12" s="332" t="s">
        <v>39</v>
      </c>
      <c r="D12" s="334" t="str">
        <f>UPPER("Assiette éligible")</f>
        <v>ASSIETTE ÉLIGIBLE</v>
      </c>
      <c r="E12" s="330" t="s">
        <v>40</v>
      </c>
      <c r="F12" s="330" t="s">
        <v>333</v>
      </c>
      <c r="G12" s="343" t="s">
        <v>266</v>
      </c>
      <c r="H12" s="344"/>
      <c r="I12" s="349"/>
      <c r="J12" s="350"/>
      <c r="K12" s="335" t="s">
        <v>41</v>
      </c>
      <c r="L12" s="339" t="s">
        <v>42</v>
      </c>
      <c r="M12" s="339" t="s">
        <v>43</v>
      </c>
      <c r="N12" s="339" t="s">
        <v>43</v>
      </c>
      <c r="O12" s="339" t="s">
        <v>43</v>
      </c>
      <c r="P12" s="339" t="s">
        <v>43</v>
      </c>
      <c r="Q12" s="339" t="s">
        <v>43</v>
      </c>
      <c r="R12" s="326"/>
      <c r="S12" s="327"/>
    </row>
    <row r="13" spans="1:22" s="14" customFormat="1" ht="30" customHeight="1" thickBot="1" x14ac:dyDescent="0.3">
      <c r="B13" s="331"/>
      <c r="C13" s="333"/>
      <c r="D13" s="331"/>
      <c r="E13" s="331"/>
      <c r="F13" s="331"/>
      <c r="G13" s="345"/>
      <c r="H13" s="346"/>
      <c r="I13" s="205" t="s">
        <v>314</v>
      </c>
      <c r="J13" s="205" t="s">
        <v>315</v>
      </c>
      <c r="K13" s="336"/>
      <c r="L13" s="340"/>
      <c r="M13" s="340"/>
      <c r="N13" s="340"/>
      <c r="O13" s="340"/>
      <c r="P13" s="340"/>
      <c r="Q13" s="340"/>
      <c r="R13" s="328"/>
      <c r="S13" s="329"/>
    </row>
    <row r="14" spans="1:22" ht="15.6" customHeight="1" thickBot="1" x14ac:dyDescent="0.3">
      <c r="B14" s="107" t="s">
        <v>44</v>
      </c>
      <c r="C14" s="108" t="s">
        <v>45</v>
      </c>
      <c r="D14" s="108" t="s">
        <v>44</v>
      </c>
      <c r="E14" s="109" t="s">
        <v>45</v>
      </c>
      <c r="F14" s="110" t="s">
        <v>44</v>
      </c>
      <c r="G14" s="120" t="s">
        <v>44</v>
      </c>
      <c r="H14" s="120" t="s">
        <v>45</v>
      </c>
      <c r="I14" s="175" t="s">
        <v>44</v>
      </c>
      <c r="J14" s="175" t="s">
        <v>44</v>
      </c>
      <c r="K14" s="47" t="s">
        <v>44</v>
      </c>
      <c r="L14" s="47" t="s">
        <v>44</v>
      </c>
      <c r="M14" s="47" t="s">
        <v>44</v>
      </c>
      <c r="N14" s="47" t="s">
        <v>44</v>
      </c>
      <c r="O14" s="47" t="s">
        <v>44</v>
      </c>
      <c r="P14" s="47" t="s">
        <v>44</v>
      </c>
      <c r="Q14" s="47" t="s">
        <v>44</v>
      </c>
      <c r="R14" s="105" t="s">
        <v>44</v>
      </c>
      <c r="S14" s="106" t="s">
        <v>45</v>
      </c>
      <c r="U14" s="23"/>
      <c r="V14" s="23"/>
    </row>
    <row r="15" spans="1:22" ht="30" customHeight="1" thickBot="1" x14ac:dyDescent="0.3">
      <c r="A15" s="218" t="s">
        <v>48</v>
      </c>
      <c r="B15" s="129">
        <f>'1. Budget détaillé'!J84</f>
        <v>0</v>
      </c>
      <c r="C15" s="136">
        <v>1</v>
      </c>
      <c r="D15" s="129">
        <f t="shared" ref="D15:D16" si="0">B15</f>
        <v>0</v>
      </c>
      <c r="E15" s="25">
        <v>0.8</v>
      </c>
      <c r="F15" s="129">
        <f>ROUND(E15*D15,0)</f>
        <v>0</v>
      </c>
      <c r="G15" s="177"/>
      <c r="H15" s="176" t="e">
        <f>G15/D15</f>
        <v>#DIV/0!</v>
      </c>
      <c r="I15" s="180">
        <f>B15-(G15+K15)</f>
        <v>0</v>
      </c>
      <c r="J15" s="139"/>
      <c r="K15" s="129">
        <f t="shared" ref="K15:K17" si="1">SUM(L15:Q15)</f>
        <v>0</v>
      </c>
      <c r="L15" s="139">
        <v>0</v>
      </c>
      <c r="M15" s="139">
        <v>0</v>
      </c>
      <c r="N15" s="139">
        <v>0</v>
      </c>
      <c r="O15" s="139">
        <v>0</v>
      </c>
      <c r="P15" s="139">
        <v>0</v>
      </c>
      <c r="Q15" s="139">
        <v>0</v>
      </c>
      <c r="R15" s="129">
        <f t="shared" ref="R15" si="2">G15+I15+K15</f>
        <v>0</v>
      </c>
      <c r="S15" s="220" t="e">
        <f>R15/$R$18</f>
        <v>#DIV/0!</v>
      </c>
      <c r="T15" s="21"/>
    </row>
    <row r="16" spans="1:22" ht="30" customHeight="1" thickBot="1" x14ac:dyDescent="0.3">
      <c r="A16" s="215" t="s">
        <v>49</v>
      </c>
      <c r="B16" s="129">
        <f>'1. Budget détaillé'!J136</f>
        <v>0</v>
      </c>
      <c r="C16" s="136">
        <v>1</v>
      </c>
      <c r="D16" s="129">
        <f t="shared" si="0"/>
        <v>0</v>
      </c>
      <c r="E16" s="25">
        <v>0.8</v>
      </c>
      <c r="F16" s="129">
        <f t="shared" ref="F16:F17" si="3">ROUND(E16*D16,0)</f>
        <v>0</v>
      </c>
      <c r="G16" s="177"/>
      <c r="H16" s="176" t="e">
        <f t="shared" ref="H16:H17" si="4">G16/D16</f>
        <v>#DIV/0!</v>
      </c>
      <c r="I16" s="180">
        <f>B16-(G16+K16)</f>
        <v>0</v>
      </c>
      <c r="J16" s="139"/>
      <c r="K16" s="129">
        <f t="shared" si="1"/>
        <v>0</v>
      </c>
      <c r="L16" s="139">
        <v>0</v>
      </c>
      <c r="M16" s="139">
        <v>0</v>
      </c>
      <c r="N16" s="139">
        <v>0</v>
      </c>
      <c r="O16" s="139">
        <v>0</v>
      </c>
      <c r="P16" s="139">
        <v>0</v>
      </c>
      <c r="Q16" s="139">
        <v>0</v>
      </c>
      <c r="R16" s="129">
        <f t="shared" ref="R16:R17" si="5">G16+I16+K16</f>
        <v>0</v>
      </c>
      <c r="S16" s="220" t="e">
        <f t="shared" ref="S16:S17" si="6">R16/$R$18</f>
        <v>#DIV/0!</v>
      </c>
      <c r="T16" s="21"/>
    </row>
    <row r="17" spans="1:23" ht="45" customHeight="1" thickBot="1" x14ac:dyDescent="0.3">
      <c r="A17" s="135" t="s">
        <v>265</v>
      </c>
      <c r="B17" s="158">
        <f>+'1. Budget détaillé'!G142</f>
        <v>0</v>
      </c>
      <c r="C17" s="159" t="s">
        <v>332</v>
      </c>
      <c r="D17" s="158">
        <f>IF(B17&gt;D16*0.12,D16*0.12,B17)</f>
        <v>0</v>
      </c>
      <c r="E17" s="25">
        <v>0.8</v>
      </c>
      <c r="F17" s="129">
        <f t="shared" si="3"/>
        <v>0</v>
      </c>
      <c r="G17" s="177"/>
      <c r="H17" s="176" t="e">
        <f t="shared" si="4"/>
        <v>#DIV/0!</v>
      </c>
      <c r="I17" s="180">
        <f>B17-(G17+K17)</f>
        <v>0</v>
      </c>
      <c r="J17" s="139"/>
      <c r="K17" s="129">
        <f t="shared" si="1"/>
        <v>0</v>
      </c>
      <c r="L17" s="139">
        <v>0</v>
      </c>
      <c r="M17" s="139">
        <v>0</v>
      </c>
      <c r="N17" s="139">
        <v>0</v>
      </c>
      <c r="O17" s="139">
        <v>0</v>
      </c>
      <c r="P17" s="139">
        <v>0</v>
      </c>
      <c r="Q17" s="139">
        <v>0</v>
      </c>
      <c r="R17" s="129">
        <f t="shared" si="5"/>
        <v>0</v>
      </c>
      <c r="S17" s="220" t="e">
        <f t="shared" si="6"/>
        <v>#DIV/0!</v>
      </c>
      <c r="T17" s="21"/>
    </row>
    <row r="18" spans="1:23" s="128" customFormat="1" ht="71.45" customHeight="1" thickBot="1" x14ac:dyDescent="0.4">
      <c r="A18" s="121" t="s">
        <v>46</v>
      </c>
      <c r="B18" s="131">
        <f>B15+B16+B17</f>
        <v>0</v>
      </c>
      <c r="C18" s="131"/>
      <c r="D18" s="131">
        <f>D15+D16+D17</f>
        <v>0</v>
      </c>
      <c r="E18" s="122" t="s">
        <v>47</v>
      </c>
      <c r="F18" s="132">
        <f>IF(D18&gt;2500000,2000000,D18*0.8)</f>
        <v>0</v>
      </c>
      <c r="G18" s="123">
        <f>G15+G16+G17</f>
        <v>0</v>
      </c>
      <c r="H18" s="212" t="e">
        <f>G18/D18</f>
        <v>#DIV/0!</v>
      </c>
      <c r="I18" s="213">
        <f>B18-G18-K18</f>
        <v>0</v>
      </c>
      <c r="J18" s="213">
        <f t="shared" ref="J18:Q18" si="7">SUM(J15:J17)</f>
        <v>0</v>
      </c>
      <c r="K18" s="132">
        <f>SUM(L18:Q18)</f>
        <v>0</v>
      </c>
      <c r="L18" s="132">
        <f t="shared" si="7"/>
        <v>0</v>
      </c>
      <c r="M18" s="132">
        <f t="shared" si="7"/>
        <v>0</v>
      </c>
      <c r="N18" s="132">
        <f t="shared" si="7"/>
        <v>0</v>
      </c>
      <c r="O18" s="132">
        <f t="shared" si="7"/>
        <v>0</v>
      </c>
      <c r="P18" s="132">
        <f t="shared" si="7"/>
        <v>0</v>
      </c>
      <c r="Q18" s="132">
        <f t="shared" si="7"/>
        <v>0</v>
      </c>
      <c r="R18" s="124">
        <f>G18+I18+K18</f>
        <v>0</v>
      </c>
      <c r="S18" s="125" t="e">
        <f>R18/$B$18</f>
        <v>#DIV/0!</v>
      </c>
      <c r="T18" s="138" t="str">
        <f>IF(R18=B18,"", "Vérifier l'équillibre du plan de financement")</f>
        <v/>
      </c>
      <c r="U18" s="126"/>
      <c r="V18" s="127"/>
      <c r="W18" s="126"/>
    </row>
    <row r="19" spans="1:23" ht="41.25" customHeight="1" thickBot="1" x14ac:dyDescent="0.3">
      <c r="A19" s="341" t="str">
        <f>IF(G18&gt;F18,"Vous devez revoir votre plan de financement car l’intervention du CCCA-BTP ne peut dépasser " &amp; TEXT(F18,"# ##0") &amp; " € ", "")</f>
        <v/>
      </c>
      <c r="B19" s="342"/>
      <c r="C19" s="342"/>
      <c r="D19" s="342"/>
      <c r="E19" s="342"/>
      <c r="F19" s="342"/>
      <c r="G19" s="342"/>
      <c r="H19" s="342"/>
      <c r="I19" s="182" t="str">
        <f>IF(OR(I15&lt;0, I16&lt;0, I17&lt;0), "Budget pas équilibré", "budget OK")</f>
        <v>budget OK</v>
      </c>
      <c r="J19" s="140" t="s">
        <v>7</v>
      </c>
      <c r="L19" s="140" t="s">
        <v>7</v>
      </c>
      <c r="M19" s="140" t="s">
        <v>7</v>
      </c>
      <c r="N19" s="140" t="s">
        <v>7</v>
      </c>
      <c r="O19" s="140" t="s">
        <v>7</v>
      </c>
      <c r="P19" s="140" t="s">
        <v>7</v>
      </c>
      <c r="Q19" s="141" t="s">
        <v>7</v>
      </c>
      <c r="R19" s="26"/>
      <c r="S19" s="27"/>
    </row>
    <row r="20" spans="1:23" ht="18.75" x14ac:dyDescent="0.3">
      <c r="A20" s="214"/>
      <c r="B20" s="134"/>
      <c r="C20" s="134"/>
      <c r="D20" s="134"/>
      <c r="E20" s="134"/>
      <c r="F20" s="134"/>
      <c r="G20" s="173"/>
      <c r="H20" s="134"/>
      <c r="K20" s="134"/>
      <c r="L20" s="138" t="str">
        <f t="shared" ref="L20:Q20" si="8">IF(L15+L16+L17=L18,""," Pas équilibré")</f>
        <v/>
      </c>
      <c r="M20" s="138" t="str">
        <f t="shared" si="8"/>
        <v/>
      </c>
      <c r="N20" s="138" t="str">
        <f t="shared" si="8"/>
        <v/>
      </c>
      <c r="O20" s="138" t="str">
        <f t="shared" si="8"/>
        <v/>
      </c>
      <c r="P20" s="138" t="str">
        <f t="shared" si="8"/>
        <v/>
      </c>
      <c r="Q20" s="138" t="str">
        <f t="shared" si="8"/>
        <v/>
      </c>
    </row>
    <row r="21" spans="1:23" ht="42.95" customHeight="1" x14ac:dyDescent="0.25">
      <c r="A21" s="130"/>
    </row>
  </sheetData>
  <sheetProtection algorithmName="SHA-512" hashValue="QHKruzY/8Md2VJM+4z71qQ4oEo3c7klmQ8P0XXbdzzz1/s5mLk7W3t+Cc+2pjjT2KtwxUBwmYadVQ4UHuj0Lfw==" saltValue="eFikkOVI/SSReOWMr+FO/A==" spinCount="100000" sheet="1" formatColumns="0"/>
  <mergeCells count="20">
    <mergeCell ref="A19:H19"/>
    <mergeCell ref="G12:H13"/>
    <mergeCell ref="I11:J12"/>
    <mergeCell ref="B5:M6"/>
    <mergeCell ref="B7:I7"/>
    <mergeCell ref="C11:H11"/>
    <mergeCell ref="R11:S13"/>
    <mergeCell ref="B12:B13"/>
    <mergeCell ref="C12:C13"/>
    <mergeCell ref="D12:D13"/>
    <mergeCell ref="E12:E13"/>
    <mergeCell ref="F12:F13"/>
    <mergeCell ref="K12:K13"/>
    <mergeCell ref="K11:Q11"/>
    <mergeCell ref="L12:L13"/>
    <mergeCell ref="M12:M13"/>
    <mergeCell ref="N12:N13"/>
    <mergeCell ref="O12:O13"/>
    <mergeCell ref="P12:P13"/>
    <mergeCell ref="Q12:Q13"/>
  </mergeCells>
  <conditionalFormatting sqref="E18">
    <cfRule type="expression" dxfId="15" priority="23">
      <formula>#REF!="Taux de prise en charge plafonné à 50%"</formula>
    </cfRule>
  </conditionalFormatting>
  <conditionalFormatting sqref="G18">
    <cfRule type="cellIs" dxfId="14" priority="20" operator="greaterThan">
      <formula>$F$18</formula>
    </cfRule>
  </conditionalFormatting>
  <conditionalFormatting sqref="H18">
    <cfRule type="cellIs" dxfId="13" priority="11" operator="greaterThan">
      <formula>0.8</formula>
    </cfRule>
  </conditionalFormatting>
  <conditionalFormatting sqref="I15:I17">
    <cfRule type="cellIs" dxfId="12" priority="3" operator="lessThan">
      <formula>0</formula>
    </cfRule>
  </conditionalFormatting>
  <conditionalFormatting sqref="I17">
    <cfRule type="cellIs" dxfId="11" priority="8" operator="greaterThan">
      <formula>$B$17-$G$17-$K$17</formula>
    </cfRule>
  </conditionalFormatting>
  <conditionalFormatting sqref="I19">
    <cfRule type="containsText" dxfId="10" priority="1" operator="containsText" text="Budget pas équilibré">
      <formula>NOT(ISERROR(SEARCH("Budget pas équilibré",I19)))</formula>
    </cfRule>
    <cfRule type="containsText" dxfId="9" priority="2" operator="containsText" text="Budget OK">
      <formula>NOT(ISERROR(SEARCH("Budget OK",I19)))</formula>
    </cfRule>
  </conditionalFormatting>
  <dataValidations count="3">
    <dataValidation type="whole" operator="greaterThan" allowBlank="1" showInputMessage="1" showErrorMessage="1" sqref="I18:J18" xr:uid="{4B4BED7A-1657-4D18-85F8-266A910710B3}">
      <formula1>0</formula1>
    </dataValidation>
    <dataValidation type="whole" operator="lessThanOrEqual" allowBlank="1" showInputMessage="1" showErrorMessage="1" sqref="G15:G17" xr:uid="{1AD796B4-FB07-4F79-89FE-EF496240D5B0}">
      <formula1>F15</formula1>
    </dataValidation>
    <dataValidation type="whole" operator="lessThanOrEqual" allowBlank="1" showInputMessage="1" showErrorMessage="1" sqref="I15:I17" xr:uid="{C78AE017-14AB-406E-979F-11D45BE46D39}">
      <formula1>B15-G15-K15</formula1>
    </dataValidation>
  </dataValidations>
  <pageMargins left="0.25" right="0.25" top="0.6" bottom="0.75" header="0.3" footer="0.3"/>
  <pageSetup paperSize="8" fitToHeight="0" orientation="landscape" r:id="rId1"/>
  <ignoredErrors>
    <ignoredError sqref="H15:H18"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85BD515-A3FB-4BDD-98DB-8945FECD7395}">
          <x14:formula1>
            <xm:f>'Notice explicative '!$B$37:$B$39</xm:f>
          </x14:formula1>
          <xm:sqref>L19:Q19 J19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08733-8213-4E63-82AE-645B888CEA8D}">
  <dimension ref="A9:D23"/>
  <sheetViews>
    <sheetView workbookViewId="0">
      <selection sqref="A1:XFD1048576"/>
    </sheetView>
  </sheetViews>
  <sheetFormatPr baseColWidth="10" defaultColWidth="11.42578125" defaultRowHeight="15" x14ac:dyDescent="0.25"/>
  <cols>
    <col min="1" max="1" width="73.7109375" bestFit="1" customWidth="1"/>
    <col min="2" max="2" width="16.140625" bestFit="1" customWidth="1"/>
    <col min="3" max="3" width="17" bestFit="1" customWidth="1"/>
    <col min="4" max="4" width="52.140625" bestFit="1" customWidth="1"/>
  </cols>
  <sheetData>
    <row r="9" spans="1:4" x14ac:dyDescent="0.25">
      <c r="A9" s="145"/>
      <c r="B9" s="145" t="s">
        <v>50</v>
      </c>
      <c r="C9" s="145" t="s">
        <v>51</v>
      </c>
      <c r="D9" s="145" t="s">
        <v>52</v>
      </c>
    </row>
    <row r="10" spans="1:4" x14ac:dyDescent="0.25">
      <c r="A10" s="146" t="str">
        <f>'2.Plan de financement'!A15</f>
        <v>TOTAL PRESTATIONS INTELLECTUELLES SOUS-TRAITEES</v>
      </c>
      <c r="B10" s="147">
        <f>'2.Plan de financement'!B15</f>
        <v>0</v>
      </c>
      <c r="C10" s="147">
        <f>'2.Plan de financement'!D15</f>
        <v>0</v>
      </c>
      <c r="D10" s="147">
        <f>'2.Plan de financement'!G15</f>
        <v>0</v>
      </c>
    </row>
    <row r="11" spans="1:4" x14ac:dyDescent="0.25">
      <c r="A11" s="146" t="str">
        <f>'2.Plan de financement'!A16</f>
        <v>TOTAL INVESTISSEMENTS (DONT ÉQUIPEMENTS)</v>
      </c>
      <c r="B11" s="147">
        <f>'2.Plan de financement'!B16</f>
        <v>0</v>
      </c>
      <c r="C11" s="147">
        <f>'2.Plan de financement'!D16</f>
        <v>0</v>
      </c>
      <c r="D11" s="147">
        <f>'2.Plan de financement'!G16</f>
        <v>0</v>
      </c>
    </row>
    <row r="12" spans="1:4" x14ac:dyDescent="0.25">
      <c r="A12" s="148" t="str">
        <f>'2.Plan de financement'!A17</f>
        <v>TOTAL provisions pour aléas, imprévus et révisions de prix (BT 01)</v>
      </c>
      <c r="B12" s="149">
        <f>'2.Plan de financement'!B17</f>
        <v>0</v>
      </c>
      <c r="C12" s="149">
        <f>'2.Plan de financement'!D17</f>
        <v>0</v>
      </c>
      <c r="D12" s="149">
        <f>'2.Plan de financement'!G17</f>
        <v>0</v>
      </c>
    </row>
    <row r="14" spans="1:4" x14ac:dyDescent="0.25">
      <c r="B14" s="150"/>
      <c r="C14" s="150"/>
      <c r="D14" s="150"/>
    </row>
    <row r="15" spans="1:4" x14ac:dyDescent="0.25">
      <c r="B15" s="150"/>
      <c r="C15" s="150"/>
      <c r="D15" s="150"/>
    </row>
    <row r="16" spans="1:4" ht="14.45" customHeight="1" x14ac:dyDescent="0.25">
      <c r="A16" s="151" t="str">
        <f>'2.Plan de financement'!G12</f>
        <v xml:space="preserve">SUBVENTION CCCA-BTP DEMANDÉE  </v>
      </c>
      <c r="B16" s="147">
        <f>'2.Plan de financement'!G18</f>
        <v>0</v>
      </c>
      <c r="C16" s="150"/>
      <c r="D16" s="150"/>
    </row>
    <row r="17" spans="1:4" ht="15" customHeight="1" x14ac:dyDescent="0.25">
      <c r="A17" s="148" t="str">
        <f>'2.Plan de financement'!I11</f>
        <v xml:space="preserve">RESTE À CHARGE DU PORTEUR </v>
      </c>
      <c r="B17" s="149">
        <f>'2.Plan de financement'!I18</f>
        <v>0</v>
      </c>
      <c r="C17" s="150"/>
      <c r="D17" s="150"/>
    </row>
    <row r="18" spans="1:4" x14ac:dyDescent="0.25">
      <c r="A18" s="151" t="s">
        <v>35</v>
      </c>
      <c r="B18" s="147">
        <f>'2.Plan de financement'!L18</f>
        <v>0</v>
      </c>
      <c r="C18" s="150"/>
      <c r="D18" s="150"/>
    </row>
    <row r="19" spans="1:4" x14ac:dyDescent="0.25">
      <c r="A19" s="148" t="s">
        <v>36</v>
      </c>
      <c r="B19" s="149">
        <f>'2.Plan de financement'!M18</f>
        <v>0</v>
      </c>
      <c r="C19" s="150"/>
      <c r="D19" s="150"/>
    </row>
    <row r="20" spans="1:4" x14ac:dyDescent="0.25">
      <c r="A20" s="151" t="s">
        <v>36</v>
      </c>
      <c r="B20" s="147">
        <f>'2.Plan de financement'!N18</f>
        <v>0</v>
      </c>
      <c r="C20" s="150"/>
      <c r="D20" s="150"/>
    </row>
    <row r="21" spans="1:4" x14ac:dyDescent="0.25">
      <c r="A21" s="148" t="s">
        <v>36</v>
      </c>
      <c r="B21" s="149">
        <f>'2.Plan de financement'!O18</f>
        <v>0</v>
      </c>
      <c r="C21" s="150"/>
      <c r="D21" s="150"/>
    </row>
    <row r="22" spans="1:4" x14ac:dyDescent="0.25">
      <c r="A22" s="151" t="s">
        <v>36</v>
      </c>
      <c r="B22" s="147">
        <f>'2.Plan de financement'!P18</f>
        <v>0</v>
      </c>
      <c r="C22" s="150"/>
      <c r="D22" s="150"/>
    </row>
    <row r="23" spans="1:4" x14ac:dyDescent="0.25">
      <c r="A23" s="148" t="s">
        <v>36</v>
      </c>
      <c r="B23" s="149">
        <f>'2.Plan de financement'!Q18</f>
        <v>0</v>
      </c>
      <c r="C23" s="150"/>
      <c r="D23" s="150"/>
    </row>
  </sheetData>
  <sheetProtection algorithmName="SHA-512" hashValue="1O/us/AYRHMr+pkOhShq42LP6mOVz39ct6euGxu9Zf0dO2pI+LsWpD3RjAKrVn0cVdptPr6HMWkHQdWhP7m8mA==" saltValue="ialyY6rbYdi9dN3A0JR7Tg==" spinCount="100000" sheet="1" objects="1" scenarios="1"/>
  <protectedRanges>
    <protectedRange algorithmName="SHA-512" hashValue="EqBaesroxl1qHyYmA5EdiUbPcgT5n/zYmv4lNEJCGd5l6NIHzBtnyharfKp61CAnD1fdXhnOD+sn5vm3X5HDuw==" saltValue="h7oH5E1uHt1sdCH/aunh7w==" spinCount="100000" sqref="A14:D23 A9:D12" name="Plage1"/>
  </protectedRange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F6EB8-9EF0-4277-91B5-19ABF6BAAF74}">
  <sheetPr>
    <tabColor rgb="FFFFFF00"/>
    <pageSetUpPr fitToPage="1"/>
  </sheetPr>
  <dimension ref="A1:N88"/>
  <sheetViews>
    <sheetView zoomScale="55" zoomScaleNormal="55" workbookViewId="0">
      <selection activeCell="E9" sqref="E9"/>
    </sheetView>
  </sheetViews>
  <sheetFormatPr baseColWidth="10" defaultColWidth="11.42578125" defaultRowHeight="15" x14ac:dyDescent="0.25"/>
  <cols>
    <col min="1" max="1" width="33.42578125" bestFit="1" customWidth="1"/>
    <col min="3" max="3" width="3.28515625" customWidth="1"/>
    <col min="4" max="4" width="10.28515625" customWidth="1"/>
    <col min="5" max="5" width="140.85546875" customWidth="1"/>
    <col min="6" max="8" width="56.85546875" bestFit="1" customWidth="1"/>
  </cols>
  <sheetData>
    <row r="1" spans="1:14" s="61" customFormat="1" x14ac:dyDescent="0.25">
      <c r="A1" s="60" t="s">
        <v>53</v>
      </c>
      <c r="E1" s="62" t="s">
        <v>54</v>
      </c>
      <c r="F1" s="62" t="s">
        <v>55</v>
      </c>
      <c r="G1" s="62" t="s">
        <v>56</v>
      </c>
      <c r="H1" s="62" t="s">
        <v>57</v>
      </c>
      <c r="I1" s="61" t="s">
        <v>58</v>
      </c>
    </row>
    <row r="2" spans="1:14" s="15" customFormat="1" ht="54.6" customHeight="1" x14ac:dyDescent="0.25">
      <c r="A2" s="63" t="s">
        <v>59</v>
      </c>
      <c r="E2" s="64" t="s">
        <v>60</v>
      </c>
      <c r="F2" s="65" t="s">
        <v>61</v>
      </c>
      <c r="G2" s="65">
        <v>2025</v>
      </c>
      <c r="H2" s="65" t="s">
        <v>62</v>
      </c>
      <c r="I2" s="66" t="s">
        <v>63</v>
      </c>
      <c r="J2" s="61"/>
    </row>
    <row r="3" spans="1:14" s="15" customFormat="1" ht="31.5" customHeight="1" x14ac:dyDescent="0.25">
      <c r="A3" s="63" t="s">
        <v>64</v>
      </c>
      <c r="E3" s="64" t="s">
        <v>60</v>
      </c>
      <c r="F3" s="65" t="s">
        <v>65</v>
      </c>
      <c r="G3" s="65">
        <v>2025</v>
      </c>
      <c r="H3" s="65" t="s">
        <v>62</v>
      </c>
      <c r="I3" s="66" t="s">
        <v>63</v>
      </c>
      <c r="J3" s="61"/>
    </row>
    <row r="4" spans="1:14" s="15" customFormat="1" ht="31.5" customHeight="1" x14ac:dyDescent="0.25">
      <c r="E4" s="64" t="s">
        <v>60</v>
      </c>
      <c r="F4" s="65" t="s">
        <v>66</v>
      </c>
      <c r="G4" s="65">
        <v>2025</v>
      </c>
      <c r="H4" s="65" t="s">
        <v>62</v>
      </c>
      <c r="I4" s="66" t="s">
        <v>63</v>
      </c>
      <c r="J4" s="61"/>
    </row>
    <row r="5" spans="1:14" s="15" customFormat="1" ht="31.5" customHeight="1" x14ac:dyDescent="0.25">
      <c r="E5" s="64" t="s">
        <v>67</v>
      </c>
      <c r="F5" s="65" t="s">
        <v>68</v>
      </c>
      <c r="G5" s="65">
        <v>2025</v>
      </c>
      <c r="H5" s="65" t="s">
        <v>62</v>
      </c>
      <c r="I5" s="66" t="s">
        <v>63</v>
      </c>
      <c r="J5" s="61"/>
    </row>
    <row r="6" spans="1:14" s="15" customFormat="1" ht="31.5" customHeight="1" x14ac:dyDescent="0.25">
      <c r="A6" s="67" t="s">
        <v>69</v>
      </c>
      <c r="E6" s="64" t="s">
        <v>70</v>
      </c>
      <c r="F6" s="65" t="s">
        <v>71</v>
      </c>
      <c r="G6" s="65">
        <v>2025</v>
      </c>
      <c r="H6" s="65" t="s">
        <v>62</v>
      </c>
      <c r="I6" s="66" t="s">
        <v>63</v>
      </c>
      <c r="J6" s="61"/>
    </row>
    <row r="7" spans="1:14" s="15" customFormat="1" ht="31.5" customHeight="1" x14ac:dyDescent="0.25">
      <c r="A7" s="63" t="s">
        <v>72</v>
      </c>
      <c r="E7" s="64" t="s">
        <v>73</v>
      </c>
      <c r="F7" s="65" t="s">
        <v>74</v>
      </c>
      <c r="G7" s="65">
        <v>2025</v>
      </c>
      <c r="H7" s="65" t="s">
        <v>62</v>
      </c>
      <c r="I7" s="66" t="s">
        <v>63</v>
      </c>
      <c r="J7" s="61"/>
    </row>
    <row r="8" spans="1:14" s="15" customFormat="1" ht="31.5" customHeight="1" x14ac:dyDescent="0.25">
      <c r="A8" s="63" t="s">
        <v>75</v>
      </c>
      <c r="E8" s="64" t="s">
        <v>76</v>
      </c>
      <c r="F8" s="65" t="s">
        <v>77</v>
      </c>
      <c r="G8" s="65">
        <v>2025</v>
      </c>
      <c r="H8" s="65" t="s">
        <v>62</v>
      </c>
      <c r="I8" s="66" t="s">
        <v>63</v>
      </c>
    </row>
    <row r="9" spans="1:14" s="15" customFormat="1" ht="31.5" customHeight="1" x14ac:dyDescent="0.25">
      <c r="A9" s="63" t="s">
        <v>78</v>
      </c>
      <c r="E9" s="64" t="s">
        <v>79</v>
      </c>
      <c r="F9" s="65" t="s">
        <v>80</v>
      </c>
      <c r="G9" s="65">
        <v>2025</v>
      </c>
      <c r="H9" s="65" t="s">
        <v>62</v>
      </c>
      <c r="I9" s="66" t="s">
        <v>63</v>
      </c>
    </row>
    <row r="10" spans="1:14" s="15" customFormat="1" ht="31.5" customHeight="1" x14ac:dyDescent="0.25">
      <c r="E10" s="64" t="s">
        <v>81</v>
      </c>
      <c r="F10" s="65" t="s">
        <v>82</v>
      </c>
      <c r="G10" s="65">
        <v>2024</v>
      </c>
      <c r="H10" s="65" t="s">
        <v>62</v>
      </c>
      <c r="I10" s="66" t="s">
        <v>83</v>
      </c>
      <c r="J10" s="61"/>
    </row>
    <row r="11" spans="1:14" s="15" customFormat="1" ht="31.5" customHeight="1" x14ac:dyDescent="0.25">
      <c r="E11" s="64" t="s">
        <v>84</v>
      </c>
      <c r="F11" s="65" t="s">
        <v>85</v>
      </c>
      <c r="G11" s="65">
        <v>2024</v>
      </c>
      <c r="H11" s="65" t="s">
        <v>62</v>
      </c>
      <c r="I11" s="66" t="s">
        <v>83</v>
      </c>
      <c r="J11" s="61"/>
    </row>
    <row r="12" spans="1:14" ht="29.1" customHeight="1" x14ac:dyDescent="0.25">
      <c r="E12" s="64" t="s">
        <v>86</v>
      </c>
      <c r="F12" s="65" t="s">
        <v>87</v>
      </c>
      <c r="G12" s="65">
        <v>2024</v>
      </c>
      <c r="H12" s="65" t="s">
        <v>62</v>
      </c>
      <c r="I12" s="66" t="s">
        <v>83</v>
      </c>
      <c r="J12" s="61"/>
      <c r="K12" s="15"/>
      <c r="N12" s="14"/>
    </row>
    <row r="13" spans="1:14" x14ac:dyDescent="0.25">
      <c r="E13" s="64" t="s">
        <v>88</v>
      </c>
      <c r="F13" s="65" t="s">
        <v>89</v>
      </c>
      <c r="G13" s="65">
        <v>2024</v>
      </c>
      <c r="H13" s="65" t="s">
        <v>62</v>
      </c>
      <c r="I13" s="66" t="s">
        <v>83</v>
      </c>
      <c r="J13" s="61"/>
      <c r="K13" s="15"/>
    </row>
    <row r="14" spans="1:14" ht="21.6" customHeight="1" x14ac:dyDescent="0.25">
      <c r="E14" s="64" t="s">
        <v>90</v>
      </c>
      <c r="F14" s="65" t="s">
        <v>91</v>
      </c>
      <c r="G14" s="65">
        <v>2024</v>
      </c>
      <c r="H14" s="65" t="s">
        <v>62</v>
      </c>
      <c r="I14" s="66" t="s">
        <v>83</v>
      </c>
      <c r="J14" s="61"/>
      <c r="K14" s="15"/>
      <c r="N14" s="14"/>
    </row>
    <row r="15" spans="1:14" x14ac:dyDescent="0.25">
      <c r="E15" s="64" t="s">
        <v>92</v>
      </c>
      <c r="F15" s="65" t="s">
        <v>93</v>
      </c>
      <c r="G15" s="65">
        <v>2024</v>
      </c>
      <c r="H15" s="65" t="s">
        <v>62</v>
      </c>
      <c r="I15" s="66" t="s">
        <v>83</v>
      </c>
      <c r="J15" s="61"/>
      <c r="K15" s="15"/>
    </row>
    <row r="16" spans="1:14" x14ac:dyDescent="0.25">
      <c r="E16" s="64" t="s">
        <v>94</v>
      </c>
      <c r="F16" s="65" t="s">
        <v>95</v>
      </c>
      <c r="G16" s="65">
        <v>2024</v>
      </c>
      <c r="H16" s="65" t="s">
        <v>62</v>
      </c>
      <c r="I16" s="66" t="s">
        <v>83</v>
      </c>
      <c r="J16" s="61"/>
      <c r="K16" s="15"/>
    </row>
    <row r="17" spans="5:11" x14ac:dyDescent="0.25">
      <c r="E17" s="64" t="s">
        <v>96</v>
      </c>
      <c r="F17" s="65" t="s">
        <v>97</v>
      </c>
      <c r="G17" s="65">
        <v>2023</v>
      </c>
      <c r="H17" s="65" t="s">
        <v>98</v>
      </c>
      <c r="I17" s="66" t="s">
        <v>99</v>
      </c>
      <c r="J17" s="15"/>
      <c r="K17" s="15"/>
    </row>
    <row r="18" spans="5:11" x14ac:dyDescent="0.25">
      <c r="E18" s="64" t="s">
        <v>100</v>
      </c>
      <c r="F18" s="65" t="s">
        <v>101</v>
      </c>
      <c r="G18" s="65">
        <v>2023</v>
      </c>
      <c r="H18" s="65" t="s">
        <v>98</v>
      </c>
      <c r="I18" s="66" t="s">
        <v>99</v>
      </c>
      <c r="J18" s="15"/>
      <c r="K18" s="15"/>
    </row>
    <row r="19" spans="5:11" x14ac:dyDescent="0.25">
      <c r="E19" s="64" t="s">
        <v>102</v>
      </c>
      <c r="F19" s="65" t="s">
        <v>103</v>
      </c>
      <c r="G19" s="65">
        <v>2023</v>
      </c>
      <c r="H19" s="65" t="s">
        <v>98</v>
      </c>
      <c r="I19" s="66" t="s">
        <v>99</v>
      </c>
      <c r="J19" s="15"/>
    </row>
    <row r="20" spans="5:11" x14ac:dyDescent="0.25">
      <c r="E20" s="64" t="s">
        <v>104</v>
      </c>
      <c r="F20" s="65" t="s">
        <v>105</v>
      </c>
      <c r="G20" s="65">
        <v>2023</v>
      </c>
      <c r="H20" s="65" t="s">
        <v>98</v>
      </c>
      <c r="I20" s="66" t="s">
        <v>99</v>
      </c>
      <c r="J20" s="15"/>
    </row>
    <row r="21" spans="5:11" x14ac:dyDescent="0.25">
      <c r="E21" s="64" t="s">
        <v>106</v>
      </c>
      <c r="F21" s="65" t="s">
        <v>107</v>
      </c>
      <c r="G21" s="65">
        <v>2023</v>
      </c>
      <c r="H21" s="65" t="s">
        <v>98</v>
      </c>
      <c r="I21" s="66" t="s">
        <v>99</v>
      </c>
      <c r="J21" s="15"/>
    </row>
    <row r="22" spans="5:11" x14ac:dyDescent="0.25">
      <c r="E22" s="64" t="s">
        <v>108</v>
      </c>
      <c r="F22" s="65" t="s">
        <v>109</v>
      </c>
      <c r="G22" s="65">
        <v>2023</v>
      </c>
      <c r="H22" s="65" t="s">
        <v>98</v>
      </c>
      <c r="I22" s="66" t="s">
        <v>99</v>
      </c>
      <c r="J22" s="15"/>
    </row>
    <row r="23" spans="5:11" x14ac:dyDescent="0.25">
      <c r="E23" s="64" t="s">
        <v>110</v>
      </c>
      <c r="F23" s="65" t="s">
        <v>111</v>
      </c>
      <c r="G23" s="65">
        <v>2023</v>
      </c>
      <c r="H23" s="65" t="s">
        <v>98</v>
      </c>
      <c r="I23" s="66" t="s">
        <v>99</v>
      </c>
      <c r="J23" s="15"/>
    </row>
    <row r="24" spans="5:11" x14ac:dyDescent="0.25">
      <c r="E24" s="64" t="s">
        <v>112</v>
      </c>
      <c r="F24" s="65" t="s">
        <v>113</v>
      </c>
      <c r="G24" s="65">
        <v>2023</v>
      </c>
      <c r="H24" s="65" t="s">
        <v>98</v>
      </c>
      <c r="I24" s="66" t="s">
        <v>99</v>
      </c>
      <c r="J24" s="15"/>
    </row>
    <row r="25" spans="5:11" x14ac:dyDescent="0.25">
      <c r="E25" s="64" t="s">
        <v>114</v>
      </c>
      <c r="F25" s="65" t="s">
        <v>115</v>
      </c>
      <c r="G25" s="65">
        <v>2023</v>
      </c>
      <c r="H25" s="65" t="s">
        <v>98</v>
      </c>
      <c r="I25" s="66" t="s">
        <v>99</v>
      </c>
      <c r="J25" s="15"/>
    </row>
    <row r="26" spans="5:11" x14ac:dyDescent="0.25">
      <c r="E26" s="64" t="s">
        <v>116</v>
      </c>
      <c r="F26" s="65" t="s">
        <v>117</v>
      </c>
      <c r="G26" s="65">
        <v>2023</v>
      </c>
      <c r="H26" s="65" t="s">
        <v>98</v>
      </c>
      <c r="I26" s="66" t="s">
        <v>99</v>
      </c>
      <c r="J26" s="15"/>
    </row>
    <row r="27" spans="5:11" x14ac:dyDescent="0.25">
      <c r="E27" s="64" t="s">
        <v>118</v>
      </c>
      <c r="F27" s="65" t="s">
        <v>119</v>
      </c>
      <c r="G27" s="65">
        <v>2023</v>
      </c>
      <c r="H27" s="65" t="s">
        <v>98</v>
      </c>
      <c r="I27" s="66" t="s">
        <v>99</v>
      </c>
      <c r="J27" s="15"/>
    </row>
    <row r="28" spans="5:11" x14ac:dyDescent="0.25">
      <c r="E28" s="64" t="s">
        <v>120</v>
      </c>
      <c r="F28" s="65" t="s">
        <v>121</v>
      </c>
      <c r="G28" s="65">
        <v>2023</v>
      </c>
      <c r="H28" s="65" t="s">
        <v>98</v>
      </c>
      <c r="I28" s="66" t="s">
        <v>99</v>
      </c>
    </row>
    <row r="29" spans="5:11" x14ac:dyDescent="0.25">
      <c r="E29" s="64" t="s">
        <v>122</v>
      </c>
      <c r="F29" s="65" t="s">
        <v>123</v>
      </c>
      <c r="G29" s="65">
        <v>2023</v>
      </c>
      <c r="H29" s="65" t="s">
        <v>98</v>
      </c>
      <c r="I29" s="66" t="s">
        <v>99</v>
      </c>
    </row>
    <row r="30" spans="5:11" x14ac:dyDescent="0.25">
      <c r="E30" s="64" t="s">
        <v>124</v>
      </c>
      <c r="F30" s="65" t="s">
        <v>125</v>
      </c>
      <c r="G30" s="65">
        <v>2023</v>
      </c>
      <c r="H30" s="65" t="s">
        <v>98</v>
      </c>
      <c r="I30" s="66" t="s">
        <v>99</v>
      </c>
    </row>
    <row r="31" spans="5:11" x14ac:dyDescent="0.25">
      <c r="E31" s="64" t="s">
        <v>126</v>
      </c>
      <c r="F31" s="65" t="s">
        <v>127</v>
      </c>
      <c r="G31" s="65">
        <v>2023</v>
      </c>
      <c r="H31" s="65" t="s">
        <v>62</v>
      </c>
      <c r="I31" s="66" t="s">
        <v>99</v>
      </c>
    </row>
    <row r="32" spans="5:11" x14ac:dyDescent="0.25">
      <c r="E32" s="64" t="s">
        <v>128</v>
      </c>
      <c r="F32" s="65" t="s">
        <v>129</v>
      </c>
      <c r="G32" s="65">
        <v>2023</v>
      </c>
      <c r="H32" s="65" t="s">
        <v>62</v>
      </c>
      <c r="I32" s="66" t="s">
        <v>99</v>
      </c>
    </row>
    <row r="33" spans="5:9" x14ac:dyDescent="0.25">
      <c r="E33" s="64" t="s">
        <v>130</v>
      </c>
      <c r="F33" s="65" t="s">
        <v>131</v>
      </c>
      <c r="G33" s="65">
        <v>2023</v>
      </c>
      <c r="H33" s="65" t="s">
        <v>62</v>
      </c>
      <c r="I33" s="66" t="s">
        <v>99</v>
      </c>
    </row>
    <row r="34" spans="5:9" x14ac:dyDescent="0.25">
      <c r="E34" s="64" t="s">
        <v>132</v>
      </c>
      <c r="F34" s="65" t="s">
        <v>133</v>
      </c>
      <c r="G34" s="65">
        <v>2023</v>
      </c>
      <c r="H34" s="65" t="s">
        <v>62</v>
      </c>
      <c r="I34" s="66" t="s">
        <v>99</v>
      </c>
    </row>
    <row r="35" spans="5:9" x14ac:dyDescent="0.25">
      <c r="E35" s="64" t="s">
        <v>134</v>
      </c>
      <c r="F35" s="65" t="s">
        <v>135</v>
      </c>
      <c r="G35" s="65">
        <v>2023</v>
      </c>
      <c r="H35" s="65" t="s">
        <v>62</v>
      </c>
      <c r="I35" s="66" t="s">
        <v>99</v>
      </c>
    </row>
    <row r="36" spans="5:9" x14ac:dyDescent="0.25">
      <c r="E36" s="64" t="s">
        <v>136</v>
      </c>
      <c r="F36" s="65" t="s">
        <v>137</v>
      </c>
      <c r="G36" s="65">
        <v>2023</v>
      </c>
      <c r="H36" s="65" t="s">
        <v>62</v>
      </c>
      <c r="I36" s="66" t="s">
        <v>99</v>
      </c>
    </row>
    <row r="37" spans="5:9" x14ac:dyDescent="0.25">
      <c r="E37" s="64" t="s">
        <v>138</v>
      </c>
      <c r="F37" s="65" t="s">
        <v>139</v>
      </c>
      <c r="G37" s="65">
        <v>2023</v>
      </c>
      <c r="H37" s="65" t="s">
        <v>62</v>
      </c>
      <c r="I37" s="66" t="s">
        <v>99</v>
      </c>
    </row>
    <row r="38" spans="5:9" x14ac:dyDescent="0.25">
      <c r="E38" s="64" t="s">
        <v>140</v>
      </c>
      <c r="F38" s="65" t="s">
        <v>141</v>
      </c>
      <c r="G38" s="65">
        <v>2023</v>
      </c>
      <c r="H38" s="65" t="s">
        <v>62</v>
      </c>
      <c r="I38" s="66" t="s">
        <v>99</v>
      </c>
    </row>
    <row r="39" spans="5:9" x14ac:dyDescent="0.25">
      <c r="E39" s="64" t="s">
        <v>142</v>
      </c>
      <c r="F39" s="65" t="s">
        <v>143</v>
      </c>
      <c r="G39" s="65">
        <v>2023</v>
      </c>
      <c r="H39" s="65" t="s">
        <v>62</v>
      </c>
      <c r="I39" s="66" t="s">
        <v>99</v>
      </c>
    </row>
    <row r="40" spans="5:9" x14ac:dyDescent="0.25">
      <c r="E40" s="64" t="s">
        <v>76</v>
      </c>
      <c r="F40" s="65" t="s">
        <v>144</v>
      </c>
      <c r="G40" s="65">
        <v>2023</v>
      </c>
      <c r="H40" s="65" t="s">
        <v>62</v>
      </c>
      <c r="I40" s="66" t="s">
        <v>99</v>
      </c>
    </row>
    <row r="41" spans="5:9" x14ac:dyDescent="0.25">
      <c r="E41" s="64" t="s">
        <v>145</v>
      </c>
      <c r="F41" s="65" t="s">
        <v>146</v>
      </c>
      <c r="G41" s="65">
        <v>2023</v>
      </c>
      <c r="H41" s="65" t="s">
        <v>62</v>
      </c>
      <c r="I41" s="66" t="s">
        <v>99</v>
      </c>
    </row>
    <row r="42" spans="5:9" x14ac:dyDescent="0.25">
      <c r="E42" s="64" t="s">
        <v>147</v>
      </c>
      <c r="F42" s="65" t="s">
        <v>148</v>
      </c>
      <c r="G42" s="65">
        <v>2023</v>
      </c>
      <c r="H42" s="65" t="s">
        <v>62</v>
      </c>
      <c r="I42" s="66" t="s">
        <v>99</v>
      </c>
    </row>
    <row r="43" spans="5:9" x14ac:dyDescent="0.25">
      <c r="E43" s="64" t="s">
        <v>149</v>
      </c>
      <c r="F43" s="65" t="s">
        <v>150</v>
      </c>
      <c r="G43" s="65">
        <v>2023</v>
      </c>
      <c r="H43" s="65" t="s">
        <v>62</v>
      </c>
      <c r="I43" s="66" t="s">
        <v>99</v>
      </c>
    </row>
    <row r="44" spans="5:9" x14ac:dyDescent="0.25">
      <c r="E44" s="64" t="s">
        <v>151</v>
      </c>
      <c r="F44" s="65" t="s">
        <v>152</v>
      </c>
      <c r="G44" s="65">
        <v>2022</v>
      </c>
      <c r="H44" s="65" t="s">
        <v>98</v>
      </c>
    </row>
    <row r="45" spans="5:9" x14ac:dyDescent="0.25">
      <c r="E45" s="64" t="s">
        <v>153</v>
      </c>
      <c r="F45" s="65" t="s">
        <v>154</v>
      </c>
      <c r="G45" s="65">
        <v>2022</v>
      </c>
      <c r="H45" s="65" t="s">
        <v>98</v>
      </c>
    </row>
    <row r="46" spans="5:9" x14ac:dyDescent="0.25">
      <c r="E46" s="64" t="s">
        <v>155</v>
      </c>
      <c r="F46" s="65" t="s">
        <v>156</v>
      </c>
      <c r="G46" s="65">
        <v>2022</v>
      </c>
      <c r="H46" s="65" t="s">
        <v>98</v>
      </c>
    </row>
    <row r="47" spans="5:9" x14ac:dyDescent="0.25">
      <c r="E47" s="64" t="s">
        <v>157</v>
      </c>
      <c r="F47" s="65" t="s">
        <v>158</v>
      </c>
      <c r="G47" s="65">
        <v>2022</v>
      </c>
      <c r="H47" s="65" t="s">
        <v>98</v>
      </c>
    </row>
    <row r="48" spans="5:9" x14ac:dyDescent="0.25">
      <c r="E48" s="64" t="s">
        <v>159</v>
      </c>
      <c r="F48" s="65" t="s">
        <v>160</v>
      </c>
      <c r="G48" s="68">
        <v>2022</v>
      </c>
      <c r="H48" s="65" t="s">
        <v>98</v>
      </c>
    </row>
    <row r="49" spans="5:9" x14ac:dyDescent="0.25">
      <c r="E49" s="64" t="s">
        <v>161</v>
      </c>
      <c r="F49" s="65" t="s">
        <v>162</v>
      </c>
      <c r="G49" s="65">
        <v>2022</v>
      </c>
      <c r="H49" s="65" t="s">
        <v>98</v>
      </c>
      <c r="I49" s="15"/>
    </row>
    <row r="50" spans="5:9" x14ac:dyDescent="0.25">
      <c r="E50" s="64" t="s">
        <v>163</v>
      </c>
      <c r="F50" s="65" t="s">
        <v>164</v>
      </c>
      <c r="G50" s="65">
        <v>2022</v>
      </c>
      <c r="H50" s="65" t="s">
        <v>98</v>
      </c>
    </row>
    <row r="51" spans="5:9" x14ac:dyDescent="0.25">
      <c r="E51" s="64" t="s">
        <v>165</v>
      </c>
      <c r="F51" s="65" t="s">
        <v>166</v>
      </c>
      <c r="G51" s="65">
        <v>2022</v>
      </c>
      <c r="H51" s="65" t="s">
        <v>98</v>
      </c>
    </row>
    <row r="52" spans="5:9" x14ac:dyDescent="0.25">
      <c r="E52" s="64" t="s">
        <v>167</v>
      </c>
      <c r="F52" s="65" t="s">
        <v>168</v>
      </c>
      <c r="G52" s="68">
        <v>2022</v>
      </c>
      <c r="H52" s="65" t="s">
        <v>98</v>
      </c>
    </row>
    <row r="53" spans="5:9" x14ac:dyDescent="0.25">
      <c r="E53" s="69" t="s">
        <v>169</v>
      </c>
      <c r="F53" s="65" t="s">
        <v>170</v>
      </c>
      <c r="G53" s="65">
        <v>2022</v>
      </c>
      <c r="H53" s="65" t="s">
        <v>62</v>
      </c>
    </row>
    <row r="54" spans="5:9" x14ac:dyDescent="0.25">
      <c r="E54" s="64" t="s">
        <v>171</v>
      </c>
      <c r="F54" s="65" t="s">
        <v>172</v>
      </c>
      <c r="G54" s="65">
        <v>2022</v>
      </c>
      <c r="H54" s="65" t="s">
        <v>62</v>
      </c>
    </row>
    <row r="55" spans="5:9" x14ac:dyDescent="0.25">
      <c r="E55" s="64" t="s">
        <v>173</v>
      </c>
      <c r="F55" s="65" t="s">
        <v>174</v>
      </c>
      <c r="G55" s="65">
        <v>2022</v>
      </c>
      <c r="H55" s="65" t="s">
        <v>62</v>
      </c>
    </row>
    <row r="56" spans="5:9" x14ac:dyDescent="0.25">
      <c r="E56" s="64" t="s">
        <v>130</v>
      </c>
      <c r="F56" s="65" t="s">
        <v>175</v>
      </c>
      <c r="G56" s="65">
        <v>2022</v>
      </c>
      <c r="H56" s="65" t="s">
        <v>62</v>
      </c>
    </row>
    <row r="57" spans="5:9" x14ac:dyDescent="0.25">
      <c r="E57" s="64" t="s">
        <v>128</v>
      </c>
      <c r="F57" s="65" t="s">
        <v>176</v>
      </c>
      <c r="G57" s="65">
        <v>2022</v>
      </c>
      <c r="H57" s="65" t="s">
        <v>62</v>
      </c>
    </row>
    <row r="58" spans="5:9" x14ac:dyDescent="0.25">
      <c r="E58" s="69" t="s">
        <v>76</v>
      </c>
      <c r="F58" s="65" t="s">
        <v>177</v>
      </c>
      <c r="G58" s="65">
        <v>2022</v>
      </c>
      <c r="H58" s="65" t="s">
        <v>62</v>
      </c>
    </row>
    <row r="59" spans="5:9" x14ac:dyDescent="0.25">
      <c r="E59" s="64" t="s">
        <v>178</v>
      </c>
      <c r="F59" s="65" t="s">
        <v>179</v>
      </c>
      <c r="G59" s="65">
        <v>2022</v>
      </c>
      <c r="H59" s="65" t="s">
        <v>62</v>
      </c>
    </row>
    <row r="60" spans="5:9" x14ac:dyDescent="0.25">
      <c r="E60" s="64" t="s">
        <v>180</v>
      </c>
      <c r="F60" s="65" t="s">
        <v>181</v>
      </c>
      <c r="G60" s="65">
        <v>2022</v>
      </c>
      <c r="H60" s="65" t="s">
        <v>62</v>
      </c>
    </row>
    <row r="61" spans="5:9" x14ac:dyDescent="0.25">
      <c r="E61" s="64" t="s">
        <v>126</v>
      </c>
      <c r="F61" s="65" t="s">
        <v>182</v>
      </c>
      <c r="G61" s="65">
        <v>2022</v>
      </c>
      <c r="H61" s="65" t="s">
        <v>62</v>
      </c>
    </row>
    <row r="62" spans="5:9" x14ac:dyDescent="0.25">
      <c r="E62" s="65" t="s">
        <v>183</v>
      </c>
      <c r="F62" s="65" t="s">
        <v>184</v>
      </c>
      <c r="G62" s="65">
        <v>2021</v>
      </c>
      <c r="H62" s="65" t="s">
        <v>98</v>
      </c>
    </row>
    <row r="63" spans="5:9" x14ac:dyDescent="0.25">
      <c r="E63" s="69" t="s">
        <v>185</v>
      </c>
      <c r="F63" s="65" t="s">
        <v>186</v>
      </c>
      <c r="G63" s="65">
        <v>2021</v>
      </c>
      <c r="H63" s="65" t="s">
        <v>98</v>
      </c>
    </row>
    <row r="64" spans="5:9" x14ac:dyDescent="0.25">
      <c r="E64" s="65" t="s">
        <v>187</v>
      </c>
      <c r="F64" s="65" t="s">
        <v>188</v>
      </c>
      <c r="G64" s="65">
        <v>2021</v>
      </c>
      <c r="H64" s="65" t="s">
        <v>98</v>
      </c>
    </row>
    <row r="65" spans="5:8" x14ac:dyDescent="0.25">
      <c r="E65" s="65" t="s">
        <v>189</v>
      </c>
      <c r="F65" s="65" t="s">
        <v>190</v>
      </c>
      <c r="G65" s="65">
        <v>2021</v>
      </c>
      <c r="H65" s="65" t="s">
        <v>98</v>
      </c>
    </row>
    <row r="66" spans="5:8" x14ac:dyDescent="0.25">
      <c r="E66" s="69" t="s">
        <v>191</v>
      </c>
      <c r="F66" s="65" t="s">
        <v>192</v>
      </c>
      <c r="G66" s="65">
        <v>2021</v>
      </c>
      <c r="H66" s="65" t="s">
        <v>98</v>
      </c>
    </row>
    <row r="67" spans="5:8" x14ac:dyDescent="0.25">
      <c r="E67" s="69" t="s">
        <v>193</v>
      </c>
      <c r="F67" s="65" t="s">
        <v>194</v>
      </c>
      <c r="G67" s="65">
        <v>2021</v>
      </c>
      <c r="H67" s="65" t="s">
        <v>98</v>
      </c>
    </row>
    <row r="68" spans="5:8" x14ac:dyDescent="0.25">
      <c r="E68" s="64" t="s">
        <v>195</v>
      </c>
      <c r="F68" s="65" t="s">
        <v>196</v>
      </c>
      <c r="G68" s="65">
        <v>2021</v>
      </c>
      <c r="H68" s="65" t="s">
        <v>98</v>
      </c>
    </row>
    <row r="69" spans="5:8" x14ac:dyDescent="0.25">
      <c r="E69" s="64" t="s">
        <v>197</v>
      </c>
      <c r="F69" s="65" t="s">
        <v>198</v>
      </c>
      <c r="G69" s="65">
        <v>2021</v>
      </c>
      <c r="H69" s="65" t="s">
        <v>62</v>
      </c>
    </row>
    <row r="70" spans="5:8" x14ac:dyDescent="0.25">
      <c r="E70" s="65" t="s">
        <v>199</v>
      </c>
      <c r="F70" s="65" t="s">
        <v>200</v>
      </c>
      <c r="G70" s="65">
        <v>2021</v>
      </c>
      <c r="H70" s="65" t="s">
        <v>62</v>
      </c>
    </row>
    <row r="71" spans="5:8" x14ac:dyDescent="0.25">
      <c r="E71" s="65" t="s">
        <v>201</v>
      </c>
      <c r="F71" s="65" t="s">
        <v>202</v>
      </c>
      <c r="G71" s="65">
        <v>2021</v>
      </c>
      <c r="H71" s="65" t="s">
        <v>62</v>
      </c>
    </row>
    <row r="72" spans="5:8" x14ac:dyDescent="0.25">
      <c r="E72" s="69" t="s">
        <v>203</v>
      </c>
      <c r="F72" s="65" t="s">
        <v>204</v>
      </c>
      <c r="G72" s="65">
        <v>2021</v>
      </c>
      <c r="H72" s="65" t="s">
        <v>62</v>
      </c>
    </row>
    <row r="73" spans="5:8" x14ac:dyDescent="0.25">
      <c r="E73" s="69" t="s">
        <v>205</v>
      </c>
      <c r="F73" s="65" t="s">
        <v>206</v>
      </c>
      <c r="G73" s="65">
        <v>2021</v>
      </c>
      <c r="H73" s="65" t="s">
        <v>62</v>
      </c>
    </row>
    <row r="74" spans="5:8" x14ac:dyDescent="0.25">
      <c r="E74" s="69" t="s">
        <v>207</v>
      </c>
      <c r="F74" s="65" t="s">
        <v>208</v>
      </c>
      <c r="G74" s="65">
        <v>2021</v>
      </c>
      <c r="H74" s="65" t="s">
        <v>62</v>
      </c>
    </row>
    <row r="75" spans="5:8" x14ac:dyDescent="0.25">
      <c r="E75" s="64" t="s">
        <v>209</v>
      </c>
      <c r="F75" s="65" t="s">
        <v>210</v>
      </c>
      <c r="G75" s="65">
        <v>2021</v>
      </c>
      <c r="H75" s="65" t="s">
        <v>62</v>
      </c>
    </row>
    <row r="76" spans="5:8" x14ac:dyDescent="0.25">
      <c r="E76" s="70" t="s">
        <v>211</v>
      </c>
      <c r="F76" s="71" t="s">
        <v>212</v>
      </c>
      <c r="G76" s="65">
        <v>2021</v>
      </c>
      <c r="H76" s="65" t="s">
        <v>62</v>
      </c>
    </row>
    <row r="77" spans="5:8" x14ac:dyDescent="0.25">
      <c r="E77" s="65" t="s">
        <v>213</v>
      </c>
      <c r="F77" s="65" t="s">
        <v>214</v>
      </c>
      <c r="G77" s="65">
        <v>2020</v>
      </c>
      <c r="H77" s="65" t="s">
        <v>62</v>
      </c>
    </row>
    <row r="78" spans="5:8" x14ac:dyDescent="0.25">
      <c r="E78" s="69" t="s">
        <v>215</v>
      </c>
      <c r="F78" s="65" t="s">
        <v>216</v>
      </c>
      <c r="G78" s="65">
        <v>2020</v>
      </c>
      <c r="H78" s="65" t="s">
        <v>62</v>
      </c>
    </row>
    <row r="79" spans="5:8" x14ac:dyDescent="0.25">
      <c r="E79" s="65" t="s">
        <v>189</v>
      </c>
      <c r="F79" s="65" t="s">
        <v>217</v>
      </c>
      <c r="G79" s="65">
        <v>2020</v>
      </c>
      <c r="H79" s="65" t="s">
        <v>62</v>
      </c>
    </row>
    <row r="80" spans="5:8" x14ac:dyDescent="0.25">
      <c r="E80" s="69" t="s">
        <v>218</v>
      </c>
      <c r="F80" s="65" t="s">
        <v>219</v>
      </c>
      <c r="G80" s="65">
        <v>2020</v>
      </c>
      <c r="H80" s="65" t="s">
        <v>62</v>
      </c>
    </row>
    <row r="81" spans="5:8" x14ac:dyDescent="0.25">
      <c r="E81" s="65" t="s">
        <v>220</v>
      </c>
      <c r="F81" s="65" t="s">
        <v>221</v>
      </c>
      <c r="G81" s="65">
        <v>2020</v>
      </c>
      <c r="H81" s="65" t="s">
        <v>62</v>
      </c>
    </row>
    <row r="82" spans="5:8" x14ac:dyDescent="0.25">
      <c r="E82" s="69" t="s">
        <v>222</v>
      </c>
      <c r="F82" s="65" t="s">
        <v>223</v>
      </c>
      <c r="G82" s="65">
        <v>2020</v>
      </c>
      <c r="H82" s="65" t="s">
        <v>62</v>
      </c>
    </row>
    <row r="83" spans="5:8" x14ac:dyDescent="0.25">
      <c r="E83" s="69" t="s">
        <v>224</v>
      </c>
      <c r="F83" s="65" t="s">
        <v>225</v>
      </c>
      <c r="G83" s="65">
        <v>2020</v>
      </c>
      <c r="H83" s="65" t="s">
        <v>62</v>
      </c>
    </row>
    <row r="84" spans="5:8" x14ac:dyDescent="0.25">
      <c r="E84" s="69" t="s">
        <v>226</v>
      </c>
      <c r="F84" s="65" t="s">
        <v>227</v>
      </c>
      <c r="G84" s="65">
        <v>2020</v>
      </c>
      <c r="H84" s="65" t="s">
        <v>62</v>
      </c>
    </row>
    <row r="85" spans="5:8" x14ac:dyDescent="0.25">
      <c r="E85" s="69" t="s">
        <v>228</v>
      </c>
      <c r="F85" s="65" t="s">
        <v>229</v>
      </c>
      <c r="G85" s="65">
        <v>2020</v>
      </c>
      <c r="H85" s="65" t="s">
        <v>62</v>
      </c>
    </row>
    <row r="86" spans="5:8" x14ac:dyDescent="0.25">
      <c r="E86" s="69" t="s">
        <v>230</v>
      </c>
      <c r="F86" s="65" t="s">
        <v>231</v>
      </c>
      <c r="G86" s="65">
        <v>2020</v>
      </c>
      <c r="H86" s="65" t="s">
        <v>62</v>
      </c>
    </row>
    <row r="87" spans="5:8" x14ac:dyDescent="0.25">
      <c r="E87" s="69" t="s">
        <v>232</v>
      </c>
      <c r="F87" s="65" t="s">
        <v>233</v>
      </c>
      <c r="G87" s="65">
        <v>2020</v>
      </c>
      <c r="H87" s="65" t="s">
        <v>62</v>
      </c>
    </row>
    <row r="88" spans="5:8" x14ac:dyDescent="0.25">
      <c r="E88" s="65" t="s">
        <v>234</v>
      </c>
      <c r="F88" s="65" t="s">
        <v>235</v>
      </c>
      <c r="G88" s="65">
        <v>2019</v>
      </c>
      <c r="H88" s="65" t="s">
        <v>62</v>
      </c>
    </row>
  </sheetData>
  <autoFilter ref="E1:G88" xr:uid="{086ADED1-1F2C-42CE-8C62-9767ED81A8B5}">
    <sortState xmlns:xlrd2="http://schemas.microsoft.com/office/spreadsheetml/2017/richdata2" ref="E2:G80">
      <sortCondition ref="F40:F80"/>
      <sortCondition ref="G40:G80"/>
    </sortState>
  </autoFilter>
  <conditionalFormatting sqref="E1 E10:E1048576">
    <cfRule type="duplicateValues" dxfId="8" priority="1"/>
  </conditionalFormatting>
  <conditionalFormatting sqref="E11">
    <cfRule type="duplicateValues" dxfId="7" priority="3"/>
  </conditionalFormatting>
  <conditionalFormatting sqref="E56">
    <cfRule type="duplicateValues" dxfId="6" priority="2"/>
  </conditionalFormatting>
  <pageMargins left="0.7" right="0.7" top="0.75" bottom="0.75" header="0.3" footer="0.3"/>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4FBAC-60B7-4CAF-ABAC-78A6ADE41D93}">
  <sheetPr>
    <tabColor rgb="FFFFC000"/>
    <pageSetUpPr fitToPage="1"/>
  </sheetPr>
  <dimension ref="A2:H25"/>
  <sheetViews>
    <sheetView topLeftCell="B1" zoomScale="55" zoomScaleNormal="55" workbookViewId="0">
      <selection activeCell="B5" sqref="B5"/>
    </sheetView>
  </sheetViews>
  <sheetFormatPr baseColWidth="10" defaultColWidth="11.42578125" defaultRowHeight="18.75" x14ac:dyDescent="0.3"/>
  <cols>
    <col min="1" max="1" width="49.42578125" style="28" customWidth="1"/>
    <col min="2" max="2" width="101.140625" style="28" customWidth="1"/>
    <col min="3" max="3" width="99.7109375" style="28" customWidth="1"/>
    <col min="4" max="4" width="14.140625" style="28" customWidth="1"/>
    <col min="5" max="5" width="35.140625" style="28" customWidth="1"/>
    <col min="6" max="6" width="19.140625" style="28" bestFit="1" customWidth="1"/>
    <col min="7" max="16384" width="11.42578125" style="28"/>
  </cols>
  <sheetData>
    <row r="2" spans="1:8" ht="21" x14ac:dyDescent="0.35">
      <c r="A2" s="356" t="s">
        <v>236</v>
      </c>
      <c r="B2" s="357"/>
      <c r="C2" s="357"/>
      <c r="D2" s="357"/>
      <c r="E2" s="357"/>
      <c r="F2" s="358"/>
    </row>
    <row r="3" spans="1:8" ht="14.1" customHeight="1" x14ac:dyDescent="0.3"/>
    <row r="4" spans="1:8" x14ac:dyDescent="0.3">
      <c r="A4" s="222" t="s">
        <v>237</v>
      </c>
      <c r="B4" s="29" t="s">
        <v>79</v>
      </c>
      <c r="C4" s="30" t="s">
        <v>238</v>
      </c>
      <c r="D4" s="31">
        <f>'2.Plan de financement'!B18</f>
        <v>0</v>
      </c>
      <c r="E4" s="30" t="s">
        <v>239</v>
      </c>
      <c r="F4" s="32"/>
    </row>
    <row r="5" spans="1:8" ht="26.1" customHeight="1" x14ac:dyDescent="0.3">
      <c r="A5" s="222" t="s">
        <v>240</v>
      </c>
      <c r="B5" s="203">
        <f>'1. Budget détaillé'!C4</f>
        <v>0</v>
      </c>
      <c r="C5" s="30" t="s">
        <v>241</v>
      </c>
      <c r="D5" s="33">
        <f>'2.Plan de financement'!G18</f>
        <v>0</v>
      </c>
      <c r="E5" s="30" t="s">
        <v>242</v>
      </c>
      <c r="F5" s="34" t="e">
        <f>IF(ISBLANK(D5),"",D5/D4)</f>
        <v>#DIV/0!</v>
      </c>
    </row>
    <row r="6" spans="1:8" x14ac:dyDescent="0.3">
      <c r="A6" s="223"/>
      <c r="C6" s="35"/>
    </row>
    <row r="7" spans="1:8" x14ac:dyDescent="0.3">
      <c r="A7" s="222" t="s">
        <v>243</v>
      </c>
      <c r="B7" s="224" t="s">
        <v>59</v>
      </c>
    </row>
    <row r="8" spans="1:8" x14ac:dyDescent="0.3">
      <c r="A8" s="222" t="str">
        <f>IF(B7="Oui","Dénomination du Coordinateur du Consortium","Dénomination du porteur de projet")</f>
        <v>Dénomination du Coordinateur du Consortium</v>
      </c>
      <c r="B8" s="29" t="s">
        <v>316</v>
      </c>
      <c r="C8" s="30" t="s">
        <v>244</v>
      </c>
      <c r="D8" s="359"/>
      <c r="E8" s="360"/>
      <c r="F8" s="361"/>
      <c r="G8" s="36"/>
      <c r="H8" s="30"/>
    </row>
    <row r="9" spans="1:8" ht="16.5" customHeight="1" x14ac:dyDescent="0.3">
      <c r="A9" s="222" t="str">
        <f>IF($B$7="Oui","Dénomination du partenaire 1","")</f>
        <v>Dénomination du partenaire 1</v>
      </c>
      <c r="B9" s="225" t="s">
        <v>317</v>
      </c>
    </row>
    <row r="10" spans="1:8" ht="16.5" customHeight="1" x14ac:dyDescent="0.3">
      <c r="A10" s="222" t="str">
        <f>IF($B$7="Oui","Dénomination du partenaire 2","")</f>
        <v>Dénomination du partenaire 2</v>
      </c>
      <c r="B10" s="225"/>
      <c r="C10" s="37" t="s">
        <v>245</v>
      </c>
      <c r="D10" s="362"/>
      <c r="E10" s="363"/>
      <c r="F10" s="364"/>
    </row>
    <row r="11" spans="1:8" ht="16.5" customHeight="1" x14ac:dyDescent="0.3">
      <c r="A11" s="222" t="str">
        <f>IF($B$7="Oui","Dénomination du partenaire 3","")</f>
        <v>Dénomination du partenaire 3</v>
      </c>
      <c r="B11" s="225"/>
    </row>
    <row r="12" spans="1:8" ht="16.5" customHeight="1" x14ac:dyDescent="0.3">
      <c r="A12" s="222" t="str">
        <f>IF($B$7="Oui","Dénomination du partenaire 4","")</f>
        <v>Dénomination du partenaire 4</v>
      </c>
      <c r="B12" s="225"/>
    </row>
    <row r="13" spans="1:8" ht="16.5" customHeight="1" x14ac:dyDescent="0.3">
      <c r="A13" s="222" t="str">
        <f>IF($B$7="Oui","Dénomination du partenaire 5","")</f>
        <v>Dénomination du partenaire 5</v>
      </c>
      <c r="B13" s="225"/>
    </row>
    <row r="14" spans="1:8" ht="16.5" customHeight="1" x14ac:dyDescent="0.3">
      <c r="A14" s="222" t="str">
        <f>IF($B$7="Oui","Dénomination du partenaire 6","")</f>
        <v>Dénomination du partenaire 6</v>
      </c>
      <c r="B14" s="38"/>
    </row>
    <row r="16" spans="1:8" ht="21" x14ac:dyDescent="0.35">
      <c r="A16" s="356" t="s">
        <v>246</v>
      </c>
      <c r="B16" s="357"/>
      <c r="C16" s="357"/>
      <c r="D16" s="357"/>
      <c r="E16" s="357"/>
      <c r="F16" s="358"/>
    </row>
    <row r="17" spans="1:6" s="39" customFormat="1" x14ac:dyDescent="0.25">
      <c r="A17" s="39" t="s">
        <v>318</v>
      </c>
    </row>
    <row r="18" spans="1:6" s="39" customFormat="1" x14ac:dyDescent="0.25">
      <c r="A18" s="40" t="s">
        <v>247</v>
      </c>
    </row>
    <row r="19" spans="1:6" s="39" customFormat="1" x14ac:dyDescent="0.25">
      <c r="A19" s="41"/>
    </row>
    <row r="20" spans="1:6" s="39" customFormat="1" x14ac:dyDescent="0.25">
      <c r="A20" s="353" t="s">
        <v>248</v>
      </c>
      <c r="B20" s="353"/>
      <c r="C20" s="353"/>
      <c r="D20" s="353"/>
      <c r="E20" s="353"/>
      <c r="F20" s="353"/>
    </row>
    <row r="21" spans="1:6" s="39" customFormat="1" ht="35.25" customHeight="1" x14ac:dyDescent="0.25">
      <c r="A21" s="42" t="s">
        <v>249</v>
      </c>
      <c r="B21" s="353"/>
      <c r="C21" s="353"/>
      <c r="D21" s="353"/>
      <c r="E21" s="353"/>
      <c r="F21" s="353"/>
    </row>
    <row r="22" spans="1:6" s="39" customFormat="1" ht="63" customHeight="1" x14ac:dyDescent="0.25">
      <c r="A22" s="226" t="s">
        <v>319</v>
      </c>
      <c r="B22" s="354" t="s">
        <v>320</v>
      </c>
      <c r="C22" s="355"/>
      <c r="D22" s="355"/>
      <c r="E22" s="355"/>
      <c r="F22" s="355"/>
    </row>
    <row r="23" spans="1:6" ht="69" customHeight="1" x14ac:dyDescent="0.3">
      <c r="A23" s="43" t="s">
        <v>321</v>
      </c>
      <c r="B23" s="354" t="s">
        <v>320</v>
      </c>
      <c r="C23" s="355"/>
      <c r="D23" s="355"/>
      <c r="E23" s="355"/>
      <c r="F23" s="355"/>
    </row>
    <row r="24" spans="1:6" ht="31.5" customHeight="1" x14ac:dyDescent="0.3">
      <c r="A24" s="43" t="s">
        <v>322</v>
      </c>
      <c r="B24" s="353" t="s">
        <v>250</v>
      </c>
      <c r="C24" s="353"/>
      <c r="D24" s="353"/>
      <c r="E24" s="353"/>
      <c r="F24" s="353"/>
    </row>
    <row r="25" spans="1:6" ht="31.5" customHeight="1" x14ac:dyDescent="0.3"/>
  </sheetData>
  <mergeCells count="9">
    <mergeCell ref="B21:F21"/>
    <mergeCell ref="B22:F22"/>
    <mergeCell ref="B23:F23"/>
    <mergeCell ref="B24:F24"/>
    <mergeCell ref="A2:F2"/>
    <mergeCell ref="D8:F8"/>
    <mergeCell ref="D10:F10"/>
    <mergeCell ref="A16:F16"/>
    <mergeCell ref="A20:F20"/>
  </mergeCells>
  <conditionalFormatting sqref="B9:B14">
    <cfRule type="expression" dxfId="5" priority="1">
      <formula>$B$7="oui"</formula>
    </cfRule>
  </conditionalFormatting>
  <pageMargins left="0.31" right="0.17" top="0.45" bottom="0.75" header="0.3" footer="0.3"/>
  <pageSetup paperSize="9" scale="56" orientation="landscape"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7FCFA-F9E7-4FAD-940A-40998CB44AF1}">
  <sheetPr>
    <tabColor rgb="FFFFC000"/>
    <pageSetUpPr fitToPage="1"/>
  </sheetPr>
  <dimension ref="A1:J399"/>
  <sheetViews>
    <sheetView zoomScale="40" zoomScaleNormal="40" workbookViewId="0">
      <selection activeCell="B5" sqref="B5"/>
    </sheetView>
  </sheetViews>
  <sheetFormatPr baseColWidth="10" defaultColWidth="11.42578125" defaultRowHeight="17.25" outlineLevelCol="1" x14ac:dyDescent="0.3"/>
  <cols>
    <col min="1" max="1" width="23" style="56" bestFit="1" customWidth="1"/>
    <col min="2" max="2" width="27.85546875" style="53" bestFit="1" customWidth="1"/>
    <col min="3" max="3" width="16.85546875" style="53" bestFit="1" customWidth="1"/>
    <col min="4" max="4" width="33.140625" style="53" bestFit="1" customWidth="1"/>
    <col min="5" max="5" width="15.5703125" style="83" bestFit="1" customWidth="1"/>
    <col min="6" max="6" width="15.42578125" style="56" bestFit="1" customWidth="1"/>
    <col min="7" max="7" width="17.5703125" style="59" bestFit="1" customWidth="1"/>
    <col min="8" max="8" width="29.5703125" style="103" customWidth="1" outlineLevel="1"/>
    <col min="9" max="9" width="21.5703125" style="46" customWidth="1" outlineLevel="1"/>
    <col min="10" max="10" width="18.28515625" bestFit="1" customWidth="1"/>
  </cols>
  <sheetData>
    <row r="1" spans="1:10" s="24" customFormat="1" ht="66" customHeight="1" x14ac:dyDescent="0.25">
      <c r="A1" s="84" t="s">
        <v>251</v>
      </c>
      <c r="B1" s="84" t="s">
        <v>260</v>
      </c>
      <c r="C1" s="84" t="s">
        <v>255</v>
      </c>
      <c r="D1" s="84" t="s">
        <v>261</v>
      </c>
      <c r="E1" s="85" t="s">
        <v>256</v>
      </c>
      <c r="F1" s="84" t="s">
        <v>257</v>
      </c>
      <c r="G1" s="86" t="s">
        <v>258</v>
      </c>
      <c r="H1" s="87" t="s">
        <v>262</v>
      </c>
      <c r="I1" s="49" t="s">
        <v>263</v>
      </c>
    </row>
    <row r="2" spans="1:10" s="15" customFormat="1" x14ac:dyDescent="0.25">
      <c r="A2" s="88"/>
      <c r="B2" s="89"/>
      <c r="C2" s="89"/>
      <c r="D2" s="90"/>
      <c r="E2" s="91"/>
      <c r="F2" s="92"/>
      <c r="G2" s="93"/>
      <c r="H2" s="94"/>
      <c r="I2" s="45"/>
      <c r="J2"/>
    </row>
    <row r="3" spans="1:10" s="96" customFormat="1" x14ac:dyDescent="0.25">
      <c r="A3" s="88"/>
      <c r="B3" s="89"/>
      <c r="C3" s="89"/>
      <c r="D3" s="90"/>
      <c r="E3" s="95"/>
      <c r="F3" s="92"/>
      <c r="G3" s="93"/>
      <c r="H3" s="94"/>
      <c r="I3" s="45"/>
    </row>
    <row r="4" spans="1:10" s="96" customFormat="1" x14ac:dyDescent="0.25">
      <c r="A4" s="88"/>
      <c r="B4" s="89"/>
      <c r="C4" s="89"/>
      <c r="D4" s="90"/>
      <c r="E4" s="95"/>
      <c r="F4" s="92"/>
      <c r="G4" s="93"/>
      <c r="H4" s="94"/>
      <c r="I4" s="45"/>
    </row>
    <row r="5" spans="1:10" s="99" customFormat="1" x14ac:dyDescent="0.25">
      <c r="A5" s="88"/>
      <c r="B5" s="89"/>
      <c r="C5" s="90"/>
      <c r="D5" s="90"/>
      <c r="E5" s="95"/>
      <c r="F5" s="92"/>
      <c r="G5" s="93"/>
      <c r="H5" s="97"/>
      <c r="I5" s="98"/>
    </row>
    <row r="6" spans="1:10" s="99" customFormat="1" x14ac:dyDescent="0.25">
      <c r="A6" s="88"/>
      <c r="B6" s="89"/>
      <c r="C6" s="89"/>
      <c r="D6" s="90"/>
      <c r="E6" s="95"/>
      <c r="F6" s="92"/>
      <c r="G6" s="93"/>
      <c r="H6" s="97"/>
      <c r="I6" s="98"/>
    </row>
    <row r="7" spans="1:10" s="15" customFormat="1" x14ac:dyDescent="0.25">
      <c r="A7" s="88"/>
      <c r="B7" s="89"/>
      <c r="C7" s="89"/>
      <c r="D7" s="90"/>
      <c r="E7" s="95"/>
      <c r="F7" s="92"/>
      <c r="G7" s="93"/>
      <c r="H7" s="94"/>
      <c r="I7" s="45"/>
    </row>
    <row r="8" spans="1:10" s="15" customFormat="1" x14ac:dyDescent="0.25">
      <c r="A8" s="88"/>
      <c r="B8" s="89"/>
      <c r="C8" s="89"/>
      <c r="D8" s="90"/>
      <c r="E8" s="95"/>
      <c r="F8" s="92"/>
      <c r="G8" s="93"/>
      <c r="H8" s="94"/>
      <c r="I8" s="45"/>
    </row>
    <row r="9" spans="1:10" s="15" customFormat="1" x14ac:dyDescent="0.25">
      <c r="A9" s="88"/>
      <c r="B9" s="89"/>
      <c r="C9" s="89"/>
      <c r="D9" s="90"/>
      <c r="E9" s="95"/>
      <c r="F9" s="92"/>
      <c r="G9" s="93"/>
      <c r="H9" s="94"/>
      <c r="I9" s="45"/>
    </row>
    <row r="10" spans="1:10" s="15" customFormat="1" x14ac:dyDescent="0.25">
      <c r="A10" s="88" t="s">
        <v>330</v>
      </c>
      <c r="B10" s="89"/>
      <c r="C10" s="89"/>
      <c r="D10" s="90"/>
      <c r="E10" s="95"/>
      <c r="F10" s="92"/>
      <c r="G10" s="93"/>
      <c r="H10" s="94"/>
      <c r="I10" s="45"/>
    </row>
    <row r="11" spans="1:10" s="15" customFormat="1" x14ac:dyDescent="0.25">
      <c r="A11" s="88" t="s">
        <v>330</v>
      </c>
      <c r="B11" s="89"/>
      <c r="C11" s="89"/>
      <c r="D11" s="90"/>
      <c r="E11" s="95"/>
      <c r="F11" s="92"/>
      <c r="G11" s="93"/>
      <c r="H11" s="94"/>
      <c r="I11" s="45"/>
    </row>
    <row r="12" spans="1:10" s="15" customFormat="1" x14ac:dyDescent="0.25">
      <c r="A12" s="88" t="s">
        <v>330</v>
      </c>
      <c r="B12" s="90"/>
      <c r="C12" s="89"/>
      <c r="D12" s="90"/>
      <c r="E12" s="95"/>
      <c r="F12" s="92"/>
      <c r="G12" s="93"/>
      <c r="H12" s="94"/>
      <c r="I12" s="45"/>
    </row>
    <row r="13" spans="1:10" s="15" customFormat="1" x14ac:dyDescent="0.25">
      <c r="A13" s="88" t="s">
        <v>330</v>
      </c>
      <c r="B13" s="89"/>
      <c r="C13" s="89"/>
      <c r="D13" s="90"/>
      <c r="E13" s="95"/>
      <c r="F13" s="92"/>
      <c r="G13" s="93"/>
      <c r="H13" s="94"/>
      <c r="I13" s="45"/>
    </row>
    <row r="14" spans="1:10" s="15" customFormat="1" x14ac:dyDescent="0.25">
      <c r="A14" s="88" t="s">
        <v>330</v>
      </c>
      <c r="B14" s="89"/>
      <c r="C14" s="89"/>
      <c r="D14" s="90"/>
      <c r="E14" s="95"/>
      <c r="F14" s="92"/>
      <c r="G14" s="93"/>
      <c r="H14" s="94"/>
      <c r="I14" s="45"/>
    </row>
    <row r="15" spans="1:10" s="15" customFormat="1" x14ac:dyDescent="0.25">
      <c r="A15" s="88" t="s">
        <v>330</v>
      </c>
      <c r="B15" s="89"/>
      <c r="C15" s="89"/>
      <c r="D15" s="90"/>
      <c r="E15" s="95"/>
      <c r="F15" s="92"/>
      <c r="G15" s="93"/>
      <c r="H15" s="94"/>
      <c r="I15" s="45"/>
    </row>
    <row r="16" spans="1:10" s="15" customFormat="1" x14ac:dyDescent="0.25">
      <c r="A16" s="88" t="s">
        <v>330</v>
      </c>
      <c r="B16" s="89"/>
      <c r="C16" s="89"/>
      <c r="D16" s="90"/>
      <c r="E16" s="95"/>
      <c r="F16" s="92"/>
      <c r="G16" s="93"/>
      <c r="H16" s="94"/>
      <c r="I16" s="45"/>
    </row>
    <row r="17" spans="1:9" s="15" customFormat="1" x14ac:dyDescent="0.25">
      <c r="A17" s="88" t="s">
        <v>330</v>
      </c>
      <c r="B17" s="89"/>
      <c r="C17" s="89"/>
      <c r="D17" s="90"/>
      <c r="E17" s="95"/>
      <c r="F17" s="92"/>
      <c r="G17" s="93"/>
      <c r="H17" s="94"/>
      <c r="I17" s="45"/>
    </row>
    <row r="18" spans="1:9" s="15" customFormat="1" x14ac:dyDescent="0.25">
      <c r="A18" s="88" t="s">
        <v>330</v>
      </c>
      <c r="B18" s="89"/>
      <c r="C18" s="89"/>
      <c r="D18" s="90"/>
      <c r="E18" s="95"/>
      <c r="F18" s="92"/>
      <c r="G18" s="93"/>
      <c r="H18" s="94"/>
      <c r="I18" s="45"/>
    </row>
    <row r="19" spans="1:9" s="15" customFormat="1" x14ac:dyDescent="0.25">
      <c r="A19" s="88" t="s">
        <v>330</v>
      </c>
      <c r="B19" s="89"/>
      <c r="C19" s="89"/>
      <c r="D19" s="90"/>
      <c r="E19" s="95"/>
      <c r="F19" s="92"/>
      <c r="G19" s="93"/>
      <c r="H19" s="94"/>
      <c r="I19" s="45"/>
    </row>
    <row r="20" spans="1:9" s="15" customFormat="1" ht="27" customHeight="1" x14ac:dyDescent="0.25">
      <c r="A20" s="88" t="s">
        <v>330</v>
      </c>
      <c r="B20" s="89"/>
      <c r="C20" s="89"/>
      <c r="D20" s="90"/>
      <c r="E20" s="95"/>
      <c r="F20" s="92"/>
      <c r="G20" s="93"/>
      <c r="H20" s="94"/>
      <c r="I20" s="45"/>
    </row>
    <row r="21" spans="1:9" s="15" customFormat="1" x14ac:dyDescent="0.25">
      <c r="A21" s="88" t="s">
        <v>330</v>
      </c>
      <c r="B21" s="89"/>
      <c r="C21" s="89"/>
      <c r="D21" s="90"/>
      <c r="E21" s="95"/>
      <c r="F21" s="92"/>
      <c r="G21" s="93"/>
      <c r="H21" s="94"/>
      <c r="I21" s="45"/>
    </row>
    <row r="22" spans="1:9" s="15" customFormat="1" x14ac:dyDescent="0.25">
      <c r="A22" s="88" t="s">
        <v>330</v>
      </c>
      <c r="B22" s="90"/>
      <c r="C22" s="89"/>
      <c r="D22" s="90"/>
      <c r="E22" s="95"/>
      <c r="F22" s="92"/>
      <c r="G22" s="93"/>
      <c r="H22" s="94"/>
      <c r="I22" s="45"/>
    </row>
    <row r="23" spans="1:9" s="15" customFormat="1" x14ac:dyDescent="0.25">
      <c r="A23" s="88" t="s">
        <v>330</v>
      </c>
      <c r="B23" s="89"/>
      <c r="C23" s="89"/>
      <c r="D23" s="90"/>
      <c r="E23" s="95"/>
      <c r="F23" s="92"/>
      <c r="G23" s="93"/>
      <c r="H23" s="94"/>
      <c r="I23" s="45"/>
    </row>
    <row r="24" spans="1:9" s="15" customFormat="1" x14ac:dyDescent="0.25">
      <c r="A24" s="88" t="s">
        <v>330</v>
      </c>
      <c r="B24" s="89"/>
      <c r="C24" s="89"/>
      <c r="D24" s="90"/>
      <c r="E24" s="95"/>
      <c r="F24" s="92"/>
      <c r="G24" s="93"/>
      <c r="H24" s="94"/>
      <c r="I24" s="45"/>
    </row>
    <row r="25" spans="1:9" s="15" customFormat="1" x14ac:dyDescent="0.25">
      <c r="A25" s="88" t="s">
        <v>330</v>
      </c>
      <c r="B25" s="89"/>
      <c r="C25" s="89"/>
      <c r="D25" s="90"/>
      <c r="E25" s="95"/>
      <c r="F25" s="92"/>
      <c r="G25" s="93"/>
      <c r="H25" s="94"/>
      <c r="I25" s="45"/>
    </row>
    <row r="26" spans="1:9" s="15" customFormat="1" x14ac:dyDescent="0.25">
      <c r="A26" s="88" t="s">
        <v>330</v>
      </c>
      <c r="B26" s="89"/>
      <c r="C26" s="89"/>
      <c r="D26" s="90"/>
      <c r="E26" s="95"/>
      <c r="F26" s="92"/>
      <c r="G26" s="93"/>
      <c r="H26" s="94"/>
      <c r="I26" s="45"/>
    </row>
    <row r="27" spans="1:9" s="15" customFormat="1" x14ac:dyDescent="0.25">
      <c r="A27" s="88" t="s">
        <v>330</v>
      </c>
      <c r="B27" s="89"/>
      <c r="C27" s="89"/>
      <c r="D27" s="90"/>
      <c r="E27" s="95"/>
      <c r="F27" s="92"/>
      <c r="G27" s="93"/>
      <c r="H27" s="94"/>
      <c r="I27" s="45"/>
    </row>
    <row r="28" spans="1:9" s="15" customFormat="1" x14ac:dyDescent="0.25">
      <c r="A28" s="88" t="s">
        <v>330</v>
      </c>
      <c r="B28" s="89"/>
      <c r="C28" s="89"/>
      <c r="D28" s="90"/>
      <c r="E28" s="95"/>
      <c r="F28" s="92"/>
      <c r="G28" s="93"/>
      <c r="H28" s="94"/>
      <c r="I28" s="45"/>
    </row>
    <row r="29" spans="1:9" s="15" customFormat="1" x14ac:dyDescent="0.25">
      <c r="A29" s="88" t="s">
        <v>330</v>
      </c>
      <c r="B29" s="89"/>
      <c r="C29" s="89"/>
      <c r="D29" s="90"/>
      <c r="E29" s="95"/>
      <c r="F29" s="92"/>
      <c r="G29" s="93"/>
      <c r="H29" s="94"/>
      <c r="I29" s="45"/>
    </row>
    <row r="30" spans="1:9" s="15" customFormat="1" x14ac:dyDescent="0.25">
      <c r="A30" s="88" t="s">
        <v>330</v>
      </c>
      <c r="B30" s="89"/>
      <c r="C30" s="89"/>
      <c r="D30" s="90"/>
      <c r="E30" s="95"/>
      <c r="F30" s="92"/>
      <c r="G30" s="93"/>
      <c r="H30" s="94"/>
      <c r="I30" s="45"/>
    </row>
    <row r="31" spans="1:9" s="15" customFormat="1" x14ac:dyDescent="0.25">
      <c r="A31" s="88" t="s">
        <v>330</v>
      </c>
      <c r="B31" s="89"/>
      <c r="C31" s="89"/>
      <c r="D31" s="90"/>
      <c r="E31" s="95"/>
      <c r="F31" s="92"/>
      <c r="G31" s="93"/>
      <c r="H31" s="94"/>
      <c r="I31" s="45"/>
    </row>
    <row r="32" spans="1:9" s="15" customFormat="1" x14ac:dyDescent="0.25">
      <c r="A32" s="88" t="s">
        <v>330</v>
      </c>
      <c r="B32" s="90"/>
      <c r="C32" s="89"/>
      <c r="D32" s="90"/>
      <c r="E32" s="95"/>
      <c r="F32" s="92"/>
      <c r="G32" s="93"/>
      <c r="H32" s="94"/>
      <c r="I32" s="45"/>
    </row>
    <row r="33" spans="1:9" s="15" customFormat="1" x14ac:dyDescent="0.25">
      <c r="A33" s="88" t="s">
        <v>330</v>
      </c>
      <c r="B33" s="89"/>
      <c r="C33" s="89"/>
      <c r="D33" s="90"/>
      <c r="E33" s="95"/>
      <c r="F33" s="92"/>
      <c r="G33" s="93"/>
      <c r="H33" s="94"/>
      <c r="I33" s="45"/>
    </row>
    <row r="34" spans="1:9" s="15" customFormat="1" x14ac:dyDescent="0.25">
      <c r="A34" s="88" t="s">
        <v>330</v>
      </c>
      <c r="B34" s="89"/>
      <c r="C34" s="89"/>
      <c r="D34" s="90"/>
      <c r="E34" s="95"/>
      <c r="F34" s="92"/>
      <c r="G34" s="93"/>
      <c r="H34" s="94"/>
      <c r="I34" s="45"/>
    </row>
    <row r="35" spans="1:9" x14ac:dyDescent="0.25">
      <c r="A35" s="88" t="s">
        <v>330</v>
      </c>
      <c r="B35" s="89"/>
      <c r="C35" s="89"/>
      <c r="D35" s="90"/>
      <c r="E35" s="95"/>
      <c r="F35" s="92"/>
      <c r="G35" s="93"/>
      <c r="H35" s="94"/>
      <c r="I35" s="45"/>
    </row>
    <row r="36" spans="1:9" x14ac:dyDescent="0.25">
      <c r="A36" s="88" t="s">
        <v>330</v>
      </c>
      <c r="B36" s="89"/>
      <c r="C36" s="89"/>
      <c r="D36" s="90"/>
      <c r="E36" s="95"/>
      <c r="F36" s="92"/>
      <c r="G36" s="93"/>
      <c r="H36" s="94"/>
      <c r="I36" s="45"/>
    </row>
    <row r="37" spans="1:9" x14ac:dyDescent="0.25">
      <c r="A37" s="88" t="s">
        <v>330</v>
      </c>
      <c r="B37" s="89"/>
      <c r="C37" s="89"/>
      <c r="D37" s="90"/>
      <c r="E37" s="95"/>
      <c r="F37" s="92"/>
      <c r="G37" s="93"/>
      <c r="H37" s="94"/>
      <c r="I37" s="45"/>
    </row>
    <row r="38" spans="1:9" x14ac:dyDescent="0.25">
      <c r="A38" s="88" t="s">
        <v>330</v>
      </c>
      <c r="B38" s="89"/>
      <c r="C38" s="89"/>
      <c r="D38" s="90"/>
      <c r="E38" s="95"/>
      <c r="F38" s="92"/>
      <c r="G38" s="93"/>
      <c r="H38" s="94"/>
      <c r="I38" s="45"/>
    </row>
    <row r="39" spans="1:9" x14ac:dyDescent="0.25">
      <c r="A39" s="88" t="s">
        <v>330</v>
      </c>
      <c r="B39" s="89"/>
      <c r="C39" s="89"/>
      <c r="D39" s="90"/>
      <c r="E39" s="95"/>
      <c r="F39" s="92"/>
      <c r="G39" s="93"/>
      <c r="H39" s="94"/>
      <c r="I39" s="45"/>
    </row>
    <row r="40" spans="1:9" x14ac:dyDescent="0.25">
      <c r="A40" s="88" t="s">
        <v>330</v>
      </c>
      <c r="B40" s="89"/>
      <c r="C40" s="89"/>
      <c r="D40" s="90"/>
      <c r="E40" s="95"/>
      <c r="F40" s="92"/>
      <c r="G40" s="93"/>
      <c r="H40" s="94"/>
      <c r="I40" s="45"/>
    </row>
    <row r="41" spans="1:9" x14ac:dyDescent="0.25">
      <c r="A41" s="88" t="s">
        <v>330</v>
      </c>
      <c r="B41" s="89"/>
      <c r="C41" s="89"/>
      <c r="D41" s="90"/>
      <c r="E41" s="95"/>
      <c r="F41" s="92"/>
      <c r="G41" s="93"/>
      <c r="H41" s="94"/>
      <c r="I41" s="45"/>
    </row>
    <row r="42" spans="1:9" x14ac:dyDescent="0.25">
      <c r="A42" s="88" t="s">
        <v>330</v>
      </c>
      <c r="B42" s="90"/>
      <c r="C42" s="89"/>
      <c r="D42" s="90"/>
      <c r="E42" s="95"/>
      <c r="F42" s="92"/>
      <c r="G42" s="93"/>
      <c r="H42" s="94"/>
      <c r="I42" s="45"/>
    </row>
    <row r="43" spans="1:9" x14ac:dyDescent="0.25">
      <c r="A43" s="88" t="s">
        <v>330</v>
      </c>
      <c r="B43" s="89"/>
      <c r="C43" s="89"/>
      <c r="D43" s="90"/>
      <c r="E43" s="95"/>
      <c r="F43" s="92"/>
      <c r="G43" s="93"/>
      <c r="H43" s="94"/>
      <c r="I43" s="45"/>
    </row>
    <row r="44" spans="1:9" x14ac:dyDescent="0.25">
      <c r="A44" s="88" t="s">
        <v>330</v>
      </c>
      <c r="B44" s="89"/>
      <c r="C44" s="89"/>
      <c r="D44" s="90"/>
      <c r="E44" s="95"/>
      <c r="F44" s="92"/>
      <c r="G44" s="93"/>
      <c r="H44" s="94"/>
      <c r="I44" s="45"/>
    </row>
    <row r="45" spans="1:9" x14ac:dyDescent="0.25">
      <c r="A45" s="88" t="s">
        <v>330</v>
      </c>
      <c r="B45" s="89"/>
      <c r="C45" s="89"/>
      <c r="D45" s="90"/>
      <c r="E45" s="95"/>
      <c r="F45" s="92"/>
      <c r="G45" s="93"/>
      <c r="H45" s="94"/>
      <c r="I45" s="45"/>
    </row>
    <row r="46" spans="1:9" x14ac:dyDescent="0.25">
      <c r="A46" s="88" t="s">
        <v>330</v>
      </c>
      <c r="B46" s="89"/>
      <c r="C46" s="89"/>
      <c r="D46" s="90"/>
      <c r="E46" s="95"/>
      <c r="F46" s="92"/>
      <c r="G46" s="93"/>
      <c r="H46" s="94"/>
      <c r="I46" s="45"/>
    </row>
    <row r="47" spans="1:9" x14ac:dyDescent="0.25">
      <c r="A47" s="88" t="s">
        <v>330</v>
      </c>
      <c r="B47" s="89"/>
      <c r="C47" s="89"/>
      <c r="D47" s="90"/>
      <c r="E47" s="95"/>
      <c r="F47" s="92"/>
      <c r="G47" s="93"/>
      <c r="H47" s="94"/>
      <c r="I47" s="45"/>
    </row>
    <row r="48" spans="1:9" x14ac:dyDescent="0.25">
      <c r="A48" s="88" t="s">
        <v>330</v>
      </c>
      <c r="B48" s="89"/>
      <c r="C48" s="89"/>
      <c r="D48" s="90"/>
      <c r="E48" s="95"/>
      <c r="F48" s="92"/>
      <c r="G48" s="93"/>
      <c r="H48" s="94"/>
      <c r="I48" s="45"/>
    </row>
    <row r="49" spans="1:9" x14ac:dyDescent="0.25">
      <c r="A49" s="88" t="s">
        <v>330</v>
      </c>
      <c r="B49" s="89"/>
      <c r="C49" s="89"/>
      <c r="D49" s="90"/>
      <c r="E49" s="95"/>
      <c r="F49" s="92"/>
      <c r="G49" s="93"/>
      <c r="H49" s="94"/>
      <c r="I49" s="45"/>
    </row>
    <row r="50" spans="1:9" x14ac:dyDescent="0.25">
      <c r="A50" s="88" t="s">
        <v>330</v>
      </c>
      <c r="B50" s="89"/>
      <c r="C50" s="89"/>
      <c r="D50" s="90"/>
      <c r="E50" s="95"/>
      <c r="F50" s="92"/>
      <c r="G50" s="93"/>
      <c r="H50" s="94"/>
      <c r="I50" s="45"/>
    </row>
    <row r="51" spans="1:9" x14ac:dyDescent="0.25">
      <c r="A51" s="88" t="s">
        <v>330</v>
      </c>
      <c r="B51" s="89"/>
      <c r="C51" s="89"/>
      <c r="D51" s="90"/>
      <c r="E51" s="95"/>
      <c r="F51" s="92"/>
      <c r="G51" s="93"/>
      <c r="H51" s="94"/>
      <c r="I51" s="45"/>
    </row>
    <row r="52" spans="1:9" x14ac:dyDescent="0.25">
      <c r="A52" s="88" t="s">
        <v>330</v>
      </c>
      <c r="B52" s="90"/>
      <c r="C52" s="89"/>
      <c r="D52" s="90"/>
      <c r="E52" s="95"/>
      <c r="F52" s="92"/>
      <c r="G52" s="93"/>
      <c r="H52" s="94"/>
      <c r="I52" s="45"/>
    </row>
    <row r="53" spans="1:9" x14ac:dyDescent="0.25">
      <c r="A53" s="88" t="s">
        <v>330</v>
      </c>
      <c r="B53" s="89"/>
      <c r="C53" s="89"/>
      <c r="D53" s="90"/>
      <c r="E53" s="95"/>
      <c r="F53" s="92"/>
      <c r="G53" s="93"/>
      <c r="H53" s="94"/>
      <c r="I53" s="45"/>
    </row>
    <row r="54" spans="1:9" x14ac:dyDescent="0.25">
      <c r="A54" s="88" t="s">
        <v>330</v>
      </c>
      <c r="B54" s="89"/>
      <c r="C54" s="89"/>
      <c r="D54" s="90"/>
      <c r="E54" s="95"/>
      <c r="F54" s="92"/>
      <c r="G54" s="93"/>
      <c r="H54" s="94"/>
      <c r="I54" s="45"/>
    </row>
    <row r="55" spans="1:9" x14ac:dyDescent="0.25">
      <c r="A55" s="88" t="s">
        <v>330</v>
      </c>
      <c r="B55" s="89"/>
      <c r="C55" s="89"/>
      <c r="D55" s="90"/>
      <c r="E55" s="95"/>
      <c r="F55" s="92"/>
      <c r="G55" s="93"/>
      <c r="H55" s="94"/>
      <c r="I55" s="45"/>
    </row>
    <row r="56" spans="1:9" x14ac:dyDescent="0.25">
      <c r="A56" s="88" t="s">
        <v>330</v>
      </c>
      <c r="B56" s="89"/>
      <c r="C56" s="89"/>
      <c r="D56" s="90"/>
      <c r="E56" s="95"/>
      <c r="F56" s="92"/>
      <c r="G56" s="93"/>
      <c r="H56" s="94"/>
      <c r="I56" s="45"/>
    </row>
    <row r="57" spans="1:9" x14ac:dyDescent="0.25">
      <c r="A57" s="88" t="s">
        <v>330</v>
      </c>
      <c r="B57" s="89"/>
      <c r="C57" s="89"/>
      <c r="D57" s="90"/>
      <c r="E57" s="95"/>
      <c r="F57" s="92"/>
      <c r="G57" s="93"/>
      <c r="H57" s="94"/>
      <c r="I57" s="45"/>
    </row>
    <row r="58" spans="1:9" x14ac:dyDescent="0.25">
      <c r="A58" s="88" t="s">
        <v>330</v>
      </c>
      <c r="B58" s="89"/>
      <c r="C58" s="89"/>
      <c r="D58" s="90"/>
      <c r="E58" s="95"/>
      <c r="F58" s="92"/>
      <c r="G58" s="93"/>
      <c r="H58" s="94"/>
      <c r="I58" s="45"/>
    </row>
    <row r="59" spans="1:9" x14ac:dyDescent="0.25">
      <c r="A59" s="88" t="s">
        <v>330</v>
      </c>
      <c r="B59" s="89"/>
      <c r="C59" s="89"/>
      <c r="D59" s="90"/>
      <c r="E59" s="95"/>
      <c r="F59" s="92"/>
      <c r="G59" s="93"/>
      <c r="H59" s="94"/>
      <c r="I59" s="45"/>
    </row>
    <row r="60" spans="1:9" x14ac:dyDescent="0.25">
      <c r="A60" s="88" t="s">
        <v>330</v>
      </c>
      <c r="B60" s="89"/>
      <c r="C60" s="89"/>
      <c r="D60" s="90"/>
      <c r="E60" s="95"/>
      <c r="F60" s="92"/>
      <c r="G60" s="93"/>
      <c r="H60" s="94"/>
      <c r="I60" s="45"/>
    </row>
    <row r="61" spans="1:9" x14ac:dyDescent="0.25">
      <c r="A61" s="88" t="s">
        <v>330</v>
      </c>
      <c r="B61" s="89"/>
      <c r="C61" s="89"/>
      <c r="D61" s="90"/>
      <c r="E61" s="95"/>
      <c r="F61" s="92"/>
      <c r="G61" s="93"/>
      <c r="H61" s="94"/>
      <c r="I61" s="45"/>
    </row>
    <row r="62" spans="1:9" x14ac:dyDescent="0.25">
      <c r="A62" s="88" t="s">
        <v>330</v>
      </c>
      <c r="B62" s="90"/>
      <c r="C62" s="89"/>
      <c r="D62" s="90"/>
      <c r="E62" s="95"/>
      <c r="F62" s="92"/>
      <c r="G62" s="93"/>
      <c r="H62" s="94"/>
      <c r="I62" s="45"/>
    </row>
    <row r="63" spans="1:9" x14ac:dyDescent="0.25">
      <c r="A63" s="88" t="s">
        <v>330</v>
      </c>
      <c r="B63" s="89"/>
      <c r="C63" s="89"/>
      <c r="D63" s="90"/>
      <c r="E63" s="95"/>
      <c r="F63" s="92"/>
      <c r="G63" s="93"/>
      <c r="H63" s="94"/>
      <c r="I63" s="45"/>
    </row>
    <row r="64" spans="1:9" x14ac:dyDescent="0.25">
      <c r="A64" s="88" t="s">
        <v>330</v>
      </c>
      <c r="B64" s="89"/>
      <c r="C64" s="89"/>
      <c r="D64" s="90"/>
      <c r="E64" s="95"/>
      <c r="F64" s="92"/>
      <c r="G64" s="93"/>
      <c r="H64" s="94"/>
      <c r="I64" s="45"/>
    </row>
    <row r="65" spans="1:9" x14ac:dyDescent="0.25">
      <c r="A65" s="88" t="s">
        <v>330</v>
      </c>
      <c r="B65" s="89"/>
      <c r="C65" s="89"/>
      <c r="D65" s="90"/>
      <c r="E65" s="95"/>
      <c r="F65" s="92"/>
      <c r="G65" s="93"/>
      <c r="H65" s="94"/>
      <c r="I65" s="45"/>
    </row>
    <row r="66" spans="1:9" x14ac:dyDescent="0.25">
      <c r="A66" s="88" t="s">
        <v>330</v>
      </c>
      <c r="B66" s="89"/>
      <c r="C66" s="89"/>
      <c r="D66" s="90"/>
      <c r="E66" s="95"/>
      <c r="F66" s="92"/>
      <c r="G66" s="93"/>
      <c r="H66" s="94"/>
      <c r="I66" s="45"/>
    </row>
    <row r="67" spans="1:9" x14ac:dyDescent="0.25">
      <c r="A67" s="88" t="s">
        <v>330</v>
      </c>
      <c r="B67" s="89"/>
      <c r="C67" s="89"/>
      <c r="D67" s="90"/>
      <c r="E67" s="95"/>
      <c r="F67" s="92"/>
      <c r="G67" s="93"/>
      <c r="H67" s="94"/>
      <c r="I67" s="45"/>
    </row>
    <row r="68" spans="1:9" x14ac:dyDescent="0.25">
      <c r="A68" s="88" t="s">
        <v>330</v>
      </c>
      <c r="B68" s="89"/>
      <c r="C68" s="89"/>
      <c r="D68" s="90"/>
      <c r="E68" s="95"/>
      <c r="F68" s="92"/>
      <c r="G68" s="93"/>
      <c r="H68" s="94"/>
      <c r="I68" s="45"/>
    </row>
    <row r="69" spans="1:9" x14ac:dyDescent="0.25">
      <c r="A69" s="88" t="s">
        <v>330</v>
      </c>
      <c r="B69" s="89"/>
      <c r="C69" s="89"/>
      <c r="D69" s="90"/>
      <c r="E69" s="95"/>
      <c r="F69" s="92"/>
      <c r="G69" s="93"/>
      <c r="H69" s="94"/>
      <c r="I69" s="45"/>
    </row>
    <row r="70" spans="1:9" x14ac:dyDescent="0.25">
      <c r="A70" s="88" t="s">
        <v>330</v>
      </c>
      <c r="B70" s="89"/>
      <c r="C70" s="89"/>
      <c r="D70" s="90"/>
      <c r="E70" s="95"/>
      <c r="F70" s="92"/>
      <c r="G70" s="93"/>
      <c r="H70" s="94"/>
      <c r="I70" s="45"/>
    </row>
    <row r="71" spans="1:9" x14ac:dyDescent="0.25">
      <c r="A71" s="88" t="s">
        <v>330</v>
      </c>
      <c r="B71" s="89"/>
      <c r="C71" s="89"/>
      <c r="D71" s="90"/>
      <c r="E71" s="95"/>
      <c r="F71" s="92"/>
      <c r="G71" s="93"/>
      <c r="H71" s="94"/>
      <c r="I71" s="45"/>
    </row>
    <row r="72" spans="1:9" x14ac:dyDescent="0.25">
      <c r="A72" s="88" t="s">
        <v>330</v>
      </c>
      <c r="B72" s="90"/>
      <c r="C72" s="89"/>
      <c r="D72" s="90"/>
      <c r="E72" s="95"/>
      <c r="F72" s="92"/>
      <c r="G72" s="93"/>
      <c r="H72" s="94"/>
      <c r="I72" s="45"/>
    </row>
    <row r="73" spans="1:9" x14ac:dyDescent="0.25">
      <c r="A73" s="88" t="s">
        <v>330</v>
      </c>
      <c r="B73" s="89"/>
      <c r="C73" s="89"/>
      <c r="D73" s="90"/>
      <c r="E73" s="95"/>
      <c r="F73" s="92"/>
      <c r="G73" s="93"/>
      <c r="H73" s="94"/>
      <c r="I73" s="45"/>
    </row>
    <row r="74" spans="1:9" x14ac:dyDescent="0.25">
      <c r="A74" s="88" t="s">
        <v>330</v>
      </c>
      <c r="B74" s="89"/>
      <c r="C74" s="89"/>
      <c r="D74" s="90"/>
      <c r="E74" s="95"/>
      <c r="F74" s="92"/>
      <c r="G74" s="93"/>
      <c r="H74" s="94"/>
      <c r="I74" s="45"/>
    </row>
    <row r="75" spans="1:9" x14ac:dyDescent="0.25">
      <c r="A75" s="88" t="s">
        <v>330</v>
      </c>
      <c r="B75" s="89"/>
      <c r="C75" s="89"/>
      <c r="D75" s="90"/>
      <c r="E75" s="95"/>
      <c r="F75" s="92"/>
      <c r="G75" s="93"/>
      <c r="H75" s="94"/>
      <c r="I75" s="45"/>
    </row>
    <row r="76" spans="1:9" x14ac:dyDescent="0.25">
      <c r="A76" s="88" t="s">
        <v>330</v>
      </c>
      <c r="B76" s="89"/>
      <c r="C76" s="89"/>
      <c r="D76" s="90"/>
      <c r="E76" s="95"/>
      <c r="F76" s="92"/>
      <c r="G76" s="93"/>
      <c r="H76" s="94"/>
      <c r="I76" s="45"/>
    </row>
    <row r="77" spans="1:9" x14ac:dyDescent="0.25">
      <c r="A77" s="88" t="s">
        <v>330</v>
      </c>
      <c r="B77" s="89"/>
      <c r="C77" s="89"/>
      <c r="D77" s="90"/>
      <c r="E77" s="95"/>
      <c r="F77" s="92"/>
      <c r="G77" s="93"/>
      <c r="H77" s="94"/>
      <c r="I77" s="45"/>
    </row>
    <row r="78" spans="1:9" x14ac:dyDescent="0.25">
      <c r="A78" s="88" t="s">
        <v>330</v>
      </c>
      <c r="B78" s="89"/>
      <c r="C78" s="89"/>
      <c r="D78" s="90"/>
      <c r="E78" s="95"/>
      <c r="F78" s="92"/>
      <c r="G78" s="93"/>
      <c r="H78" s="94"/>
      <c r="I78" s="45"/>
    </row>
    <row r="79" spans="1:9" x14ac:dyDescent="0.25">
      <c r="A79" s="88" t="s">
        <v>330</v>
      </c>
      <c r="B79" s="89"/>
      <c r="C79" s="89"/>
      <c r="D79" s="90"/>
      <c r="E79" s="95"/>
      <c r="F79" s="92"/>
      <c r="G79" s="93"/>
      <c r="H79" s="94"/>
      <c r="I79" s="45"/>
    </row>
    <row r="80" spans="1:9" x14ac:dyDescent="0.25">
      <c r="A80" s="88" t="s">
        <v>330</v>
      </c>
      <c r="B80" s="89"/>
      <c r="C80" s="89"/>
      <c r="D80" s="90"/>
      <c r="E80" s="95"/>
      <c r="F80" s="92"/>
      <c r="G80" s="93"/>
      <c r="H80" s="94"/>
      <c r="I80" s="45"/>
    </row>
    <row r="81" spans="1:9" x14ac:dyDescent="0.25">
      <c r="A81" s="88" t="s">
        <v>330</v>
      </c>
      <c r="B81" s="89"/>
      <c r="C81" s="89"/>
      <c r="D81" s="90"/>
      <c r="E81" s="95"/>
      <c r="F81" s="92"/>
      <c r="G81" s="93"/>
      <c r="H81" s="94"/>
      <c r="I81" s="45"/>
    </row>
    <row r="82" spans="1:9" x14ac:dyDescent="0.25">
      <c r="A82" s="88" t="s">
        <v>330</v>
      </c>
      <c r="B82" s="90"/>
      <c r="C82" s="89"/>
      <c r="D82" s="90"/>
      <c r="E82" s="95"/>
      <c r="F82" s="92"/>
      <c r="G82" s="93"/>
      <c r="H82" s="94"/>
      <c r="I82" s="45"/>
    </row>
    <row r="83" spans="1:9" x14ac:dyDescent="0.25">
      <c r="A83" s="88" t="s">
        <v>330</v>
      </c>
      <c r="B83" s="89"/>
      <c r="C83" s="89"/>
      <c r="D83" s="90"/>
      <c r="E83" s="95"/>
      <c r="F83" s="92"/>
      <c r="G83" s="93"/>
      <c r="H83" s="94"/>
      <c r="I83" s="45"/>
    </row>
    <row r="84" spans="1:9" x14ac:dyDescent="0.25">
      <c r="A84" s="88" t="s">
        <v>330</v>
      </c>
      <c r="B84" s="89"/>
      <c r="C84" s="89"/>
      <c r="D84" s="90"/>
      <c r="E84" s="95"/>
      <c r="F84" s="92"/>
      <c r="G84" s="93"/>
      <c r="H84" s="94"/>
      <c r="I84" s="45"/>
    </row>
    <row r="85" spans="1:9" x14ac:dyDescent="0.25">
      <c r="A85" s="88" t="s">
        <v>330</v>
      </c>
      <c r="B85" s="89"/>
      <c r="C85" s="89"/>
      <c r="D85" s="90"/>
      <c r="E85" s="95"/>
      <c r="F85" s="92"/>
      <c r="G85" s="93"/>
      <c r="H85" s="94"/>
      <c r="I85" s="45"/>
    </row>
    <row r="86" spans="1:9" x14ac:dyDescent="0.25">
      <c r="A86" s="88" t="s">
        <v>330</v>
      </c>
      <c r="B86" s="89"/>
      <c r="C86" s="89"/>
      <c r="D86" s="90"/>
      <c r="E86" s="95"/>
      <c r="F86" s="92"/>
      <c r="G86" s="93"/>
      <c r="H86" s="94"/>
      <c r="I86" s="45"/>
    </row>
    <row r="87" spans="1:9" x14ac:dyDescent="0.25">
      <c r="A87" s="88" t="s">
        <v>330</v>
      </c>
      <c r="B87" s="89"/>
      <c r="C87" s="89"/>
      <c r="D87" s="90"/>
      <c r="E87" s="95"/>
      <c r="F87" s="92"/>
      <c r="G87" s="93"/>
      <c r="H87" s="94"/>
      <c r="I87" s="45"/>
    </row>
    <row r="88" spans="1:9" x14ac:dyDescent="0.25">
      <c r="A88" s="88" t="s">
        <v>330</v>
      </c>
      <c r="B88" s="89"/>
      <c r="C88" s="89"/>
      <c r="D88" s="90"/>
      <c r="E88" s="95"/>
      <c r="F88" s="92"/>
      <c r="G88" s="93"/>
      <c r="H88" s="94"/>
      <c r="I88" s="45"/>
    </row>
    <row r="89" spans="1:9" x14ac:dyDescent="0.25">
      <c r="A89" s="88" t="s">
        <v>330</v>
      </c>
      <c r="B89" s="89"/>
      <c r="C89" s="89"/>
      <c r="D89" s="90"/>
      <c r="E89" s="95"/>
      <c r="F89" s="92"/>
      <c r="G89" s="93"/>
      <c r="H89" s="94"/>
      <c r="I89" s="45"/>
    </row>
    <row r="90" spans="1:9" x14ac:dyDescent="0.25">
      <c r="A90" s="88" t="s">
        <v>330</v>
      </c>
      <c r="B90" s="89"/>
      <c r="C90" s="89"/>
      <c r="D90" s="90"/>
      <c r="E90" s="95"/>
      <c r="F90" s="92"/>
      <c r="G90" s="93"/>
      <c r="H90" s="94"/>
      <c r="I90" s="45"/>
    </row>
    <row r="91" spans="1:9" x14ac:dyDescent="0.25">
      <c r="A91" s="88" t="s">
        <v>330</v>
      </c>
      <c r="B91" s="89"/>
      <c r="C91" s="89"/>
      <c r="D91" s="90"/>
      <c r="E91" s="95"/>
      <c r="F91" s="92"/>
      <c r="G91" s="93"/>
      <c r="H91" s="94"/>
      <c r="I91" s="45"/>
    </row>
    <row r="92" spans="1:9" x14ac:dyDescent="0.25">
      <c r="A92" s="88" t="s">
        <v>330</v>
      </c>
      <c r="B92" s="90"/>
      <c r="C92" s="89"/>
      <c r="D92" s="90"/>
      <c r="E92" s="95"/>
      <c r="F92" s="92"/>
      <c r="G92" s="93"/>
      <c r="H92" s="94"/>
      <c r="I92" s="45"/>
    </row>
    <row r="93" spans="1:9" x14ac:dyDescent="0.25">
      <c r="A93" s="88" t="s">
        <v>330</v>
      </c>
      <c r="B93" s="89"/>
      <c r="C93" s="89"/>
      <c r="D93" s="90"/>
      <c r="E93" s="95"/>
      <c r="F93" s="92"/>
      <c r="G93" s="93"/>
      <c r="H93" s="94"/>
      <c r="I93" s="45"/>
    </row>
    <row r="94" spans="1:9" x14ac:dyDescent="0.25">
      <c r="A94" s="88" t="s">
        <v>330</v>
      </c>
      <c r="B94" s="89"/>
      <c r="C94" s="89"/>
      <c r="D94" s="90"/>
      <c r="E94" s="95"/>
      <c r="F94" s="92"/>
      <c r="G94" s="93"/>
      <c r="H94" s="94"/>
      <c r="I94" s="45"/>
    </row>
    <row r="95" spans="1:9" x14ac:dyDescent="0.25">
      <c r="A95" s="88" t="s">
        <v>330</v>
      </c>
      <c r="B95" s="89"/>
      <c r="C95" s="89"/>
      <c r="D95" s="90"/>
      <c r="E95" s="95"/>
      <c r="F95" s="92"/>
      <c r="G95" s="93"/>
      <c r="H95" s="94"/>
      <c r="I95" s="45"/>
    </row>
    <row r="96" spans="1:9" x14ac:dyDescent="0.25">
      <c r="A96" s="88" t="s">
        <v>330</v>
      </c>
      <c r="B96" s="89"/>
      <c r="C96" s="89"/>
      <c r="D96" s="90"/>
      <c r="E96" s="95"/>
      <c r="F96" s="92"/>
      <c r="G96" s="93"/>
      <c r="H96" s="94"/>
      <c r="I96" s="45"/>
    </row>
    <row r="97" spans="1:9" x14ac:dyDescent="0.25">
      <c r="A97" s="88" t="s">
        <v>330</v>
      </c>
      <c r="B97" s="89"/>
      <c r="C97" s="89"/>
      <c r="D97" s="90"/>
      <c r="E97" s="95"/>
      <c r="F97" s="92"/>
      <c r="G97" s="93"/>
      <c r="H97" s="94"/>
      <c r="I97" s="45"/>
    </row>
    <row r="98" spans="1:9" x14ac:dyDescent="0.25">
      <c r="A98" s="88" t="s">
        <v>330</v>
      </c>
      <c r="B98" s="89"/>
      <c r="C98" s="89"/>
      <c r="D98" s="90"/>
      <c r="E98" s="95"/>
      <c r="F98" s="92"/>
      <c r="G98" s="93"/>
      <c r="H98" s="94"/>
      <c r="I98" s="45"/>
    </row>
    <row r="99" spans="1:9" x14ac:dyDescent="0.25">
      <c r="A99" s="88" t="s">
        <v>330</v>
      </c>
      <c r="B99" s="89"/>
      <c r="C99" s="89"/>
      <c r="D99" s="90"/>
      <c r="E99" s="95"/>
      <c r="F99" s="92"/>
      <c r="G99" s="93"/>
      <c r="H99" s="94"/>
      <c r="I99" s="45"/>
    </row>
    <row r="100" spans="1:9" x14ac:dyDescent="0.25">
      <c r="A100" s="88" t="s">
        <v>330</v>
      </c>
      <c r="B100" s="89"/>
      <c r="C100" s="89"/>
      <c r="D100" s="90"/>
      <c r="E100" s="95"/>
      <c r="F100" s="92"/>
      <c r="G100" s="93">
        <v>0</v>
      </c>
      <c r="H100" s="94"/>
      <c r="I100" s="45"/>
    </row>
    <row r="101" spans="1:9" x14ac:dyDescent="0.25">
      <c r="A101" s="88" t="s">
        <v>330</v>
      </c>
      <c r="B101" s="89"/>
      <c r="C101" s="89"/>
      <c r="D101" s="90"/>
      <c r="E101" s="95"/>
      <c r="F101" s="92"/>
      <c r="G101" s="93">
        <v>0</v>
      </c>
      <c r="H101" s="94"/>
      <c r="I101" s="45"/>
    </row>
    <row r="102" spans="1:9" x14ac:dyDescent="0.25">
      <c r="A102" s="88" t="s">
        <v>330</v>
      </c>
      <c r="B102" s="89"/>
      <c r="C102" s="89"/>
      <c r="D102" s="90"/>
      <c r="E102" s="95"/>
      <c r="F102" s="92"/>
      <c r="G102" s="93">
        <v>0</v>
      </c>
      <c r="H102" s="94"/>
      <c r="I102" s="45"/>
    </row>
    <row r="103" spans="1:9" x14ac:dyDescent="0.25">
      <c r="A103" s="88" t="s">
        <v>330</v>
      </c>
      <c r="B103" s="89"/>
      <c r="C103" s="89"/>
      <c r="D103" s="90"/>
      <c r="E103" s="95"/>
      <c r="F103" s="92"/>
      <c r="G103" s="93">
        <v>0</v>
      </c>
      <c r="H103" s="94"/>
      <c r="I103" s="45"/>
    </row>
    <row r="104" spans="1:9" x14ac:dyDescent="0.25">
      <c r="A104" s="88" t="s">
        <v>330</v>
      </c>
      <c r="B104" s="89"/>
      <c r="C104" s="89"/>
      <c r="D104" s="90"/>
      <c r="E104" s="95"/>
      <c r="F104" s="92"/>
      <c r="G104" s="93">
        <v>0</v>
      </c>
      <c r="H104" s="94"/>
      <c r="I104" s="45"/>
    </row>
    <row r="105" spans="1:9" x14ac:dyDescent="0.25">
      <c r="A105" s="88" t="s">
        <v>330</v>
      </c>
      <c r="B105" s="89"/>
      <c r="C105" s="89"/>
      <c r="D105" s="90"/>
      <c r="E105" s="95"/>
      <c r="F105" s="92"/>
      <c r="G105" s="93">
        <v>0</v>
      </c>
      <c r="H105" s="94"/>
      <c r="I105" s="45"/>
    </row>
    <row r="106" spans="1:9" x14ac:dyDescent="0.25">
      <c r="A106" s="88" t="s">
        <v>330</v>
      </c>
      <c r="B106" s="89"/>
      <c r="C106" s="89"/>
      <c r="D106" s="90"/>
      <c r="E106" s="95"/>
      <c r="F106" s="92"/>
      <c r="G106" s="93">
        <v>0</v>
      </c>
      <c r="H106" s="94"/>
      <c r="I106" s="45"/>
    </row>
    <row r="107" spans="1:9" x14ac:dyDescent="0.25">
      <c r="A107" s="88" t="s">
        <v>330</v>
      </c>
      <c r="B107" s="89"/>
      <c r="C107" s="89"/>
      <c r="D107" s="90"/>
      <c r="E107" s="95"/>
      <c r="F107" s="92"/>
      <c r="G107" s="93">
        <v>0</v>
      </c>
      <c r="H107" s="94"/>
      <c r="I107" s="45"/>
    </row>
    <row r="108" spans="1:9" x14ac:dyDescent="0.25">
      <c r="A108" s="88" t="s">
        <v>330</v>
      </c>
      <c r="B108" s="89"/>
      <c r="C108" s="89"/>
      <c r="D108" s="90"/>
      <c r="E108" s="95"/>
      <c r="F108" s="92"/>
      <c r="G108" s="93">
        <v>0</v>
      </c>
      <c r="H108" s="94"/>
      <c r="I108" s="45"/>
    </row>
    <row r="109" spans="1:9" x14ac:dyDescent="0.25">
      <c r="A109" s="88" t="s">
        <v>330</v>
      </c>
      <c r="B109" s="89"/>
      <c r="C109" s="89"/>
      <c r="D109" s="90"/>
      <c r="E109" s="95"/>
      <c r="F109" s="92"/>
      <c r="G109" s="93">
        <v>0</v>
      </c>
      <c r="H109" s="94"/>
      <c r="I109" s="45"/>
    </row>
    <row r="110" spans="1:9" x14ac:dyDescent="0.25">
      <c r="A110" s="88" t="s">
        <v>330</v>
      </c>
      <c r="B110" s="89"/>
      <c r="C110" s="89"/>
      <c r="D110" s="90"/>
      <c r="E110" s="95"/>
      <c r="F110" s="92"/>
      <c r="G110" s="93">
        <v>0</v>
      </c>
      <c r="H110" s="94"/>
      <c r="I110" s="45"/>
    </row>
    <row r="111" spans="1:9" x14ac:dyDescent="0.25">
      <c r="A111" s="88" t="s">
        <v>330</v>
      </c>
      <c r="B111" s="89"/>
      <c r="C111" s="89"/>
      <c r="D111" s="90"/>
      <c r="E111" s="95"/>
      <c r="F111" s="92"/>
      <c r="G111" s="93">
        <v>0</v>
      </c>
      <c r="H111" s="94"/>
      <c r="I111" s="45"/>
    </row>
    <row r="112" spans="1:9" x14ac:dyDescent="0.25">
      <c r="A112" s="88" t="s">
        <v>330</v>
      </c>
      <c r="B112" s="89"/>
      <c r="C112" s="89"/>
      <c r="D112" s="90"/>
      <c r="E112" s="95"/>
      <c r="F112" s="92"/>
      <c r="G112" s="93">
        <v>0</v>
      </c>
      <c r="H112" s="94"/>
      <c r="I112" s="45"/>
    </row>
    <row r="113" spans="1:9" x14ac:dyDescent="0.25">
      <c r="A113" s="88" t="s">
        <v>330</v>
      </c>
      <c r="B113" s="89"/>
      <c r="C113" s="89"/>
      <c r="D113" s="90"/>
      <c r="E113" s="95"/>
      <c r="F113" s="92"/>
      <c r="G113" s="93">
        <v>0</v>
      </c>
      <c r="H113" s="94"/>
      <c r="I113" s="45"/>
    </row>
    <row r="114" spans="1:9" x14ac:dyDescent="0.25">
      <c r="A114" s="88" t="s">
        <v>330</v>
      </c>
      <c r="B114" s="89"/>
      <c r="C114" s="89"/>
      <c r="D114" s="90"/>
      <c r="E114" s="95"/>
      <c r="F114" s="92"/>
      <c r="G114" s="93">
        <v>0</v>
      </c>
      <c r="H114" s="94"/>
      <c r="I114" s="45"/>
    </row>
    <row r="115" spans="1:9" x14ac:dyDescent="0.25">
      <c r="A115" s="88" t="s">
        <v>330</v>
      </c>
      <c r="B115" s="89"/>
      <c r="C115" s="89"/>
      <c r="D115" s="90"/>
      <c r="E115" s="95"/>
      <c r="F115" s="92"/>
      <c r="G115" s="93">
        <v>0</v>
      </c>
      <c r="H115" s="94"/>
      <c r="I115" s="45"/>
    </row>
    <row r="116" spans="1:9" x14ac:dyDescent="0.25">
      <c r="A116" s="88" t="s">
        <v>330</v>
      </c>
      <c r="B116" s="89"/>
      <c r="C116" s="89"/>
      <c r="D116" s="90"/>
      <c r="E116" s="95"/>
      <c r="F116" s="92"/>
      <c r="G116" s="93">
        <v>0</v>
      </c>
      <c r="H116" s="94"/>
      <c r="I116" s="45"/>
    </row>
    <row r="117" spans="1:9" x14ac:dyDescent="0.25">
      <c r="A117" s="88" t="s">
        <v>330</v>
      </c>
      <c r="B117" s="89"/>
      <c r="C117" s="89"/>
      <c r="D117" s="90"/>
      <c r="E117" s="95"/>
      <c r="F117" s="92"/>
      <c r="G117" s="93">
        <v>0</v>
      </c>
      <c r="H117" s="94"/>
      <c r="I117" s="45"/>
    </row>
    <row r="118" spans="1:9" x14ac:dyDescent="0.25">
      <c r="A118" s="88" t="s">
        <v>330</v>
      </c>
      <c r="B118" s="89"/>
      <c r="C118" s="89"/>
      <c r="D118" s="90"/>
      <c r="E118" s="95"/>
      <c r="F118" s="92"/>
      <c r="G118" s="93">
        <v>0</v>
      </c>
      <c r="H118" s="94"/>
      <c r="I118" s="45"/>
    </row>
    <row r="119" spans="1:9" x14ac:dyDescent="0.25">
      <c r="A119" s="88" t="s">
        <v>330</v>
      </c>
      <c r="B119" s="89"/>
      <c r="C119" s="89"/>
      <c r="D119" s="90"/>
      <c r="E119" s="95"/>
      <c r="F119" s="92"/>
      <c r="G119" s="93">
        <v>0</v>
      </c>
      <c r="H119" s="94"/>
      <c r="I119" s="45"/>
    </row>
    <row r="120" spans="1:9" x14ac:dyDescent="0.25">
      <c r="A120" s="88" t="s">
        <v>330</v>
      </c>
      <c r="B120" s="89"/>
      <c r="C120" s="89"/>
      <c r="D120" s="90"/>
      <c r="E120" s="95"/>
      <c r="F120" s="92"/>
      <c r="G120" s="93">
        <v>0</v>
      </c>
      <c r="H120" s="94"/>
      <c r="I120" s="45"/>
    </row>
    <row r="121" spans="1:9" x14ac:dyDescent="0.25">
      <c r="A121" s="88" t="s">
        <v>330</v>
      </c>
      <c r="B121" s="89"/>
      <c r="C121" s="89"/>
      <c r="D121" s="90"/>
      <c r="E121" s="95"/>
      <c r="F121" s="92"/>
      <c r="G121" s="93">
        <v>0</v>
      </c>
      <c r="H121" s="94"/>
      <c r="I121" s="45"/>
    </row>
    <row r="122" spans="1:9" x14ac:dyDescent="0.25">
      <c r="A122" s="88" t="s">
        <v>330</v>
      </c>
      <c r="B122" s="89"/>
      <c r="C122" s="89"/>
      <c r="D122" s="90"/>
      <c r="E122" s="95"/>
      <c r="F122" s="92"/>
      <c r="G122" s="93">
        <v>0</v>
      </c>
      <c r="H122" s="94"/>
      <c r="I122" s="45"/>
    </row>
    <row r="123" spans="1:9" x14ac:dyDescent="0.25">
      <c r="A123" s="88" t="s">
        <v>330</v>
      </c>
      <c r="B123" s="89"/>
      <c r="C123" s="89"/>
      <c r="D123" s="90"/>
      <c r="E123" s="95"/>
      <c r="F123" s="92"/>
      <c r="G123" s="93">
        <v>0</v>
      </c>
      <c r="H123" s="94"/>
      <c r="I123" s="45"/>
    </row>
    <row r="124" spans="1:9" x14ac:dyDescent="0.25">
      <c r="A124" s="88" t="s">
        <v>330</v>
      </c>
      <c r="B124" s="89"/>
      <c r="C124" s="89"/>
      <c r="D124" s="90"/>
      <c r="E124" s="95"/>
      <c r="F124" s="92"/>
      <c r="G124" s="93">
        <v>0</v>
      </c>
      <c r="H124" s="94"/>
      <c r="I124" s="45"/>
    </row>
    <row r="125" spans="1:9" x14ac:dyDescent="0.25">
      <c r="A125" s="88" t="s">
        <v>330</v>
      </c>
      <c r="B125" s="89"/>
      <c r="C125" s="89"/>
      <c r="D125" s="90"/>
      <c r="E125" s="95"/>
      <c r="F125" s="92"/>
      <c r="G125" s="93">
        <v>0</v>
      </c>
      <c r="H125" s="94"/>
      <c r="I125" s="45"/>
    </row>
    <row r="126" spans="1:9" x14ac:dyDescent="0.25">
      <c r="A126" s="88" t="s">
        <v>330</v>
      </c>
      <c r="B126" s="89"/>
      <c r="C126" s="89"/>
      <c r="D126" s="90"/>
      <c r="E126" s="95"/>
      <c r="F126" s="92"/>
      <c r="G126" s="93">
        <v>0</v>
      </c>
      <c r="H126" s="94"/>
      <c r="I126" s="45"/>
    </row>
    <row r="127" spans="1:9" x14ac:dyDescent="0.25">
      <c r="A127" s="88" t="s">
        <v>330</v>
      </c>
      <c r="B127" s="89"/>
      <c r="C127" s="89"/>
      <c r="D127" s="90"/>
      <c r="E127" s="95"/>
      <c r="F127" s="92"/>
      <c r="G127" s="93">
        <v>0</v>
      </c>
      <c r="H127" s="94"/>
      <c r="I127" s="45"/>
    </row>
    <row r="128" spans="1:9" x14ac:dyDescent="0.25">
      <c r="A128" s="88" t="s">
        <v>330</v>
      </c>
      <c r="B128" s="89"/>
      <c r="C128" s="89"/>
      <c r="D128" s="90"/>
      <c r="E128" s="95"/>
      <c r="F128" s="92"/>
      <c r="G128" s="93">
        <v>0</v>
      </c>
      <c r="H128" s="94"/>
      <c r="I128" s="45"/>
    </row>
    <row r="129" spans="1:9" x14ac:dyDescent="0.25">
      <c r="A129" s="88" t="s">
        <v>330</v>
      </c>
      <c r="B129" s="89"/>
      <c r="C129" s="89"/>
      <c r="D129" s="90"/>
      <c r="E129" s="95"/>
      <c r="F129" s="92"/>
      <c r="G129" s="93">
        <v>0</v>
      </c>
      <c r="H129" s="94"/>
      <c r="I129" s="45"/>
    </row>
    <row r="130" spans="1:9" x14ac:dyDescent="0.25">
      <c r="A130" s="88" t="s">
        <v>330</v>
      </c>
      <c r="B130" s="89"/>
      <c r="C130" s="89"/>
      <c r="D130" s="90"/>
      <c r="E130" s="95"/>
      <c r="F130" s="92"/>
      <c r="G130" s="93">
        <v>0</v>
      </c>
      <c r="H130" s="94"/>
      <c r="I130" s="45"/>
    </row>
    <row r="131" spans="1:9" x14ac:dyDescent="0.25">
      <c r="A131" s="88" t="s">
        <v>330</v>
      </c>
      <c r="B131" s="89"/>
      <c r="C131" s="89"/>
      <c r="D131" s="90"/>
      <c r="E131" s="95"/>
      <c r="F131" s="92"/>
      <c r="G131" s="93">
        <v>0</v>
      </c>
      <c r="H131" s="94"/>
      <c r="I131" s="45"/>
    </row>
    <row r="132" spans="1:9" x14ac:dyDescent="0.25">
      <c r="A132" s="88" t="s">
        <v>330</v>
      </c>
      <c r="B132" s="89"/>
      <c r="C132" s="89"/>
      <c r="D132" s="90"/>
      <c r="E132" s="95"/>
      <c r="F132" s="92"/>
      <c r="G132" s="93">
        <v>0</v>
      </c>
      <c r="H132" s="94"/>
      <c r="I132" s="45"/>
    </row>
    <row r="133" spans="1:9" x14ac:dyDescent="0.25">
      <c r="A133" s="88" t="s">
        <v>330</v>
      </c>
      <c r="B133" s="89"/>
      <c r="C133" s="89"/>
      <c r="D133" s="90"/>
      <c r="E133" s="95"/>
      <c r="F133" s="92"/>
      <c r="G133" s="93">
        <v>0</v>
      </c>
      <c r="H133" s="94"/>
      <c r="I133" s="45"/>
    </row>
    <row r="134" spans="1:9" x14ac:dyDescent="0.25">
      <c r="A134" s="88" t="s">
        <v>330</v>
      </c>
      <c r="B134" s="89"/>
      <c r="C134" s="89"/>
      <c r="D134" s="90"/>
      <c r="E134" s="95"/>
      <c r="F134" s="92"/>
      <c r="G134" s="93">
        <v>0</v>
      </c>
      <c r="H134" s="94"/>
      <c r="I134" s="45"/>
    </row>
    <row r="135" spans="1:9" x14ac:dyDescent="0.25">
      <c r="A135" s="88" t="s">
        <v>330</v>
      </c>
      <c r="B135" s="89"/>
      <c r="C135" s="89"/>
      <c r="D135" s="90"/>
      <c r="E135" s="95"/>
      <c r="F135" s="92"/>
      <c r="G135" s="93">
        <v>0</v>
      </c>
      <c r="H135" s="94"/>
      <c r="I135" s="45"/>
    </row>
    <row r="136" spans="1:9" x14ac:dyDescent="0.25">
      <c r="A136" s="88" t="s">
        <v>330</v>
      </c>
      <c r="B136" s="89"/>
      <c r="C136" s="89"/>
      <c r="D136" s="90"/>
      <c r="E136" s="95"/>
      <c r="F136" s="92"/>
      <c r="G136" s="93">
        <v>0</v>
      </c>
      <c r="H136" s="94"/>
      <c r="I136" s="45"/>
    </row>
    <row r="137" spans="1:9" x14ac:dyDescent="0.25">
      <c r="A137" s="88" t="s">
        <v>330</v>
      </c>
      <c r="B137" s="89"/>
      <c r="C137" s="89"/>
      <c r="D137" s="90"/>
      <c r="E137" s="95"/>
      <c r="F137" s="92"/>
      <c r="G137" s="93">
        <v>0</v>
      </c>
      <c r="H137" s="94"/>
      <c r="I137" s="45"/>
    </row>
    <row r="138" spans="1:9" x14ac:dyDescent="0.25">
      <c r="A138" s="88" t="s">
        <v>330</v>
      </c>
      <c r="B138" s="89"/>
      <c r="C138" s="89"/>
      <c r="D138" s="90"/>
      <c r="E138" s="95"/>
      <c r="F138" s="92"/>
      <c r="G138" s="93">
        <v>0</v>
      </c>
      <c r="H138" s="94"/>
      <c r="I138" s="45"/>
    </row>
    <row r="139" spans="1:9" x14ac:dyDescent="0.25">
      <c r="A139" s="88" t="s">
        <v>330</v>
      </c>
      <c r="B139" s="89"/>
      <c r="C139" s="89"/>
      <c r="D139" s="90"/>
      <c r="E139" s="95"/>
      <c r="F139" s="92"/>
      <c r="G139" s="93">
        <v>0</v>
      </c>
      <c r="H139" s="94"/>
      <c r="I139" s="45"/>
    </row>
    <row r="140" spans="1:9" x14ac:dyDescent="0.25">
      <c r="A140" s="88" t="s">
        <v>330</v>
      </c>
      <c r="B140" s="89"/>
      <c r="C140" s="89"/>
      <c r="D140" s="90"/>
      <c r="E140" s="95"/>
      <c r="F140" s="92"/>
      <c r="G140" s="93">
        <v>0</v>
      </c>
      <c r="H140" s="94"/>
      <c r="I140" s="45"/>
    </row>
    <row r="141" spans="1:9" x14ac:dyDescent="0.25">
      <c r="A141" s="88" t="s">
        <v>330</v>
      </c>
      <c r="B141" s="89"/>
      <c r="C141" s="89"/>
      <c r="D141" s="90"/>
      <c r="E141" s="95"/>
      <c r="F141" s="92"/>
      <c r="G141" s="93">
        <v>0</v>
      </c>
      <c r="H141" s="94"/>
      <c r="I141" s="45"/>
    </row>
    <row r="142" spans="1:9" x14ac:dyDescent="0.25">
      <c r="A142" s="88" t="s">
        <v>330</v>
      </c>
      <c r="B142" s="89"/>
      <c r="C142" s="89"/>
      <c r="D142" s="90"/>
      <c r="E142" s="95"/>
      <c r="F142" s="92"/>
      <c r="G142" s="93">
        <v>0</v>
      </c>
      <c r="H142" s="94"/>
      <c r="I142" s="45"/>
    </row>
    <row r="143" spans="1:9" x14ac:dyDescent="0.25">
      <c r="A143" s="88" t="s">
        <v>330</v>
      </c>
      <c r="B143" s="89"/>
      <c r="C143" s="89"/>
      <c r="D143" s="90"/>
      <c r="E143" s="95"/>
      <c r="F143" s="92"/>
      <c r="G143" s="93">
        <v>0</v>
      </c>
      <c r="H143" s="94"/>
      <c r="I143" s="45"/>
    </row>
    <row r="144" spans="1:9" x14ac:dyDescent="0.25">
      <c r="A144" s="88" t="s">
        <v>330</v>
      </c>
      <c r="B144" s="89"/>
      <c r="C144" s="89"/>
      <c r="D144" s="90"/>
      <c r="E144" s="95"/>
      <c r="F144" s="92"/>
      <c r="G144" s="93">
        <v>0</v>
      </c>
      <c r="H144" s="94"/>
      <c r="I144" s="45"/>
    </row>
    <row r="145" spans="1:9" x14ac:dyDescent="0.25">
      <c r="A145" s="88" t="s">
        <v>330</v>
      </c>
      <c r="B145" s="89"/>
      <c r="C145" s="89"/>
      <c r="D145" s="90"/>
      <c r="E145" s="95"/>
      <c r="F145" s="92"/>
      <c r="G145" s="93">
        <v>0</v>
      </c>
      <c r="H145" s="94"/>
      <c r="I145" s="45"/>
    </row>
    <row r="146" spans="1:9" x14ac:dyDescent="0.25">
      <c r="A146" s="88" t="s">
        <v>330</v>
      </c>
      <c r="B146" s="89"/>
      <c r="C146" s="89"/>
      <c r="D146" s="90"/>
      <c r="E146" s="95"/>
      <c r="F146" s="92"/>
      <c r="G146" s="93">
        <v>0</v>
      </c>
      <c r="H146" s="94"/>
      <c r="I146" s="45"/>
    </row>
    <row r="147" spans="1:9" x14ac:dyDescent="0.25">
      <c r="A147" s="88" t="s">
        <v>330</v>
      </c>
      <c r="B147" s="89"/>
      <c r="C147" s="89"/>
      <c r="D147" s="90"/>
      <c r="E147" s="95"/>
      <c r="F147" s="92"/>
      <c r="G147" s="93">
        <v>0</v>
      </c>
      <c r="H147" s="94"/>
      <c r="I147" s="45"/>
    </row>
    <row r="148" spans="1:9" x14ac:dyDescent="0.25">
      <c r="A148" s="88" t="s">
        <v>330</v>
      </c>
      <c r="B148" s="89"/>
      <c r="C148" s="89"/>
      <c r="D148" s="90"/>
      <c r="E148" s="95"/>
      <c r="F148" s="92"/>
      <c r="G148" s="93">
        <v>0</v>
      </c>
      <c r="H148" s="94"/>
      <c r="I148" s="45"/>
    </row>
    <row r="149" spans="1:9" x14ac:dyDescent="0.25">
      <c r="A149" s="88" t="s">
        <v>330</v>
      </c>
      <c r="B149" s="89"/>
      <c r="C149" s="89"/>
      <c r="D149" s="90"/>
      <c r="E149" s="95"/>
      <c r="F149" s="92"/>
      <c r="G149" s="93">
        <v>0</v>
      </c>
      <c r="H149" s="94"/>
      <c r="I149" s="45"/>
    </row>
    <row r="150" spans="1:9" x14ac:dyDescent="0.25">
      <c r="A150" s="88" t="s">
        <v>330</v>
      </c>
      <c r="B150" s="89"/>
      <c r="C150" s="89"/>
      <c r="D150" s="90"/>
      <c r="E150" s="95"/>
      <c r="F150" s="92"/>
      <c r="G150" s="93">
        <v>0</v>
      </c>
      <c r="H150" s="94"/>
      <c r="I150" s="45"/>
    </row>
    <row r="151" spans="1:9" x14ac:dyDescent="0.25">
      <c r="A151" s="88" t="s">
        <v>330</v>
      </c>
      <c r="B151" s="89"/>
      <c r="C151" s="89"/>
      <c r="D151" s="90"/>
      <c r="E151" s="95"/>
      <c r="F151" s="92"/>
      <c r="G151" s="93">
        <v>0</v>
      </c>
      <c r="H151" s="94"/>
      <c r="I151" s="45"/>
    </row>
    <row r="152" spans="1:9" x14ac:dyDescent="0.25">
      <c r="A152" s="88" t="s">
        <v>330</v>
      </c>
      <c r="B152" s="89"/>
      <c r="C152" s="89"/>
      <c r="D152" s="90"/>
      <c r="E152" s="95"/>
      <c r="F152" s="92"/>
      <c r="G152" s="93">
        <v>0</v>
      </c>
      <c r="H152" s="94"/>
      <c r="I152" s="45"/>
    </row>
    <row r="153" spans="1:9" x14ac:dyDescent="0.25">
      <c r="A153" s="88" t="s">
        <v>330</v>
      </c>
      <c r="B153" s="89"/>
      <c r="C153" s="89"/>
      <c r="D153" s="90"/>
      <c r="E153" s="95"/>
      <c r="F153" s="92"/>
      <c r="G153" s="93">
        <v>0</v>
      </c>
      <c r="H153" s="94"/>
      <c r="I153" s="45"/>
    </row>
    <row r="154" spans="1:9" x14ac:dyDescent="0.25">
      <c r="A154" s="88" t="s">
        <v>330</v>
      </c>
      <c r="B154" s="89"/>
      <c r="C154" s="89"/>
      <c r="D154" s="90"/>
      <c r="E154" s="95"/>
      <c r="F154" s="92"/>
      <c r="G154" s="93">
        <v>0</v>
      </c>
      <c r="H154" s="94"/>
      <c r="I154" s="45"/>
    </row>
    <row r="155" spans="1:9" x14ac:dyDescent="0.25">
      <c r="A155" s="88" t="s">
        <v>330</v>
      </c>
      <c r="B155" s="89"/>
      <c r="C155" s="89"/>
      <c r="D155" s="90"/>
      <c r="E155" s="95"/>
      <c r="F155" s="92"/>
      <c r="G155" s="93">
        <v>0</v>
      </c>
      <c r="H155" s="94"/>
      <c r="I155" s="45"/>
    </row>
    <row r="156" spans="1:9" x14ac:dyDescent="0.25">
      <c r="A156" s="88" t="s">
        <v>330</v>
      </c>
      <c r="B156" s="89"/>
      <c r="C156" s="89"/>
      <c r="D156" s="90"/>
      <c r="E156" s="95"/>
      <c r="F156" s="92"/>
      <c r="G156" s="93">
        <v>0</v>
      </c>
      <c r="H156" s="94"/>
      <c r="I156" s="45"/>
    </row>
    <row r="157" spans="1:9" x14ac:dyDescent="0.25">
      <c r="A157" s="88" t="s">
        <v>330</v>
      </c>
      <c r="B157" s="89"/>
      <c r="C157" s="89"/>
      <c r="D157" s="90"/>
      <c r="E157" s="95"/>
      <c r="F157" s="92"/>
      <c r="G157" s="93">
        <v>0</v>
      </c>
      <c r="H157" s="94"/>
      <c r="I157" s="45"/>
    </row>
    <row r="158" spans="1:9" x14ac:dyDescent="0.25">
      <c r="A158" s="88" t="s">
        <v>330</v>
      </c>
      <c r="B158" s="89"/>
      <c r="C158" s="89"/>
      <c r="D158" s="90"/>
      <c r="E158" s="95"/>
      <c r="F158" s="92"/>
      <c r="G158" s="93">
        <v>0</v>
      </c>
      <c r="H158" s="94"/>
      <c r="I158" s="45"/>
    </row>
    <row r="159" spans="1:9" x14ac:dyDescent="0.25">
      <c r="A159" s="88" t="s">
        <v>330</v>
      </c>
      <c r="B159" s="89"/>
      <c r="C159" s="89"/>
      <c r="D159" s="90"/>
      <c r="E159" s="95"/>
      <c r="F159" s="92"/>
      <c r="G159" s="93">
        <v>0</v>
      </c>
      <c r="H159" s="94"/>
      <c r="I159" s="45"/>
    </row>
    <row r="160" spans="1:9" x14ac:dyDescent="0.25">
      <c r="A160" s="88" t="s">
        <v>330</v>
      </c>
      <c r="B160" s="89"/>
      <c r="C160" s="89"/>
      <c r="D160" s="90"/>
      <c r="E160" s="95"/>
      <c r="F160" s="92"/>
      <c r="G160" s="93">
        <v>0</v>
      </c>
      <c r="H160" s="94"/>
      <c r="I160" s="45"/>
    </row>
    <row r="161" spans="1:9" x14ac:dyDescent="0.25">
      <c r="A161" s="88" t="s">
        <v>330</v>
      </c>
      <c r="B161" s="89"/>
      <c r="C161" s="89"/>
      <c r="D161" s="90"/>
      <c r="E161" s="95"/>
      <c r="F161" s="92"/>
      <c r="G161" s="93">
        <v>0</v>
      </c>
      <c r="H161" s="94"/>
      <c r="I161" s="45"/>
    </row>
    <row r="162" spans="1:9" x14ac:dyDescent="0.25">
      <c r="A162" s="88" t="s">
        <v>330</v>
      </c>
      <c r="B162" s="89"/>
      <c r="C162" s="89"/>
      <c r="D162" s="90"/>
      <c r="E162" s="95"/>
      <c r="F162" s="92"/>
      <c r="G162" s="93">
        <v>0</v>
      </c>
      <c r="H162" s="94"/>
      <c r="I162" s="45"/>
    </row>
    <row r="163" spans="1:9" x14ac:dyDescent="0.25">
      <c r="A163" s="88" t="s">
        <v>330</v>
      </c>
      <c r="B163" s="89"/>
      <c r="C163" s="89"/>
      <c r="D163" s="90"/>
      <c r="E163" s="95"/>
      <c r="F163" s="92"/>
      <c r="G163" s="93">
        <v>0</v>
      </c>
      <c r="H163" s="94"/>
      <c r="I163" s="45"/>
    </row>
    <row r="164" spans="1:9" x14ac:dyDescent="0.25">
      <c r="A164" s="88" t="s">
        <v>330</v>
      </c>
      <c r="B164" s="89"/>
      <c r="C164" s="89"/>
      <c r="D164" s="90"/>
      <c r="E164" s="95"/>
      <c r="F164" s="92"/>
      <c r="G164" s="93">
        <v>0</v>
      </c>
      <c r="H164" s="94"/>
      <c r="I164" s="45"/>
    </row>
    <row r="165" spans="1:9" x14ac:dyDescent="0.25">
      <c r="A165" s="88" t="s">
        <v>330</v>
      </c>
      <c r="B165" s="89"/>
      <c r="C165" s="89"/>
      <c r="D165" s="90"/>
      <c r="E165" s="95"/>
      <c r="F165" s="92"/>
      <c r="G165" s="93">
        <v>0</v>
      </c>
      <c r="H165" s="94"/>
      <c r="I165" s="45"/>
    </row>
    <row r="166" spans="1:9" x14ac:dyDescent="0.25">
      <c r="A166" s="88" t="s">
        <v>330</v>
      </c>
      <c r="B166" s="89"/>
      <c r="C166" s="89"/>
      <c r="D166" s="90"/>
      <c r="E166" s="95"/>
      <c r="F166" s="92"/>
      <c r="G166" s="93">
        <v>0</v>
      </c>
      <c r="H166" s="94"/>
      <c r="I166" s="45"/>
    </row>
    <row r="167" spans="1:9" x14ac:dyDescent="0.25">
      <c r="A167" s="88" t="s">
        <v>330</v>
      </c>
      <c r="B167" s="89"/>
      <c r="C167" s="89"/>
      <c r="D167" s="90"/>
      <c r="E167" s="95"/>
      <c r="F167" s="92"/>
      <c r="G167" s="93">
        <v>0</v>
      </c>
      <c r="H167" s="94"/>
      <c r="I167" s="45"/>
    </row>
    <row r="168" spans="1:9" x14ac:dyDescent="0.25">
      <c r="A168" s="88" t="s">
        <v>330</v>
      </c>
      <c r="B168" s="89"/>
      <c r="C168" s="89"/>
      <c r="D168" s="90"/>
      <c r="E168" s="95"/>
      <c r="F168" s="92"/>
      <c r="G168" s="93">
        <v>0</v>
      </c>
      <c r="H168" s="94"/>
      <c r="I168" s="45"/>
    </row>
    <row r="169" spans="1:9" x14ac:dyDescent="0.25">
      <c r="A169" s="88" t="s">
        <v>330</v>
      </c>
      <c r="B169" s="89"/>
      <c r="C169" s="89"/>
      <c r="D169" s="90"/>
      <c r="E169" s="95"/>
      <c r="F169" s="92"/>
      <c r="G169" s="93">
        <v>0</v>
      </c>
      <c r="H169" s="94"/>
      <c r="I169" s="45"/>
    </row>
    <row r="170" spans="1:9" x14ac:dyDescent="0.25">
      <c r="A170" s="88" t="s">
        <v>330</v>
      </c>
      <c r="B170" s="89"/>
      <c r="C170" s="89"/>
      <c r="D170" s="90"/>
      <c r="E170" s="95"/>
      <c r="F170" s="92"/>
      <c r="G170" s="93">
        <v>0</v>
      </c>
      <c r="H170" s="94"/>
      <c r="I170" s="45"/>
    </row>
    <row r="171" spans="1:9" x14ac:dyDescent="0.25">
      <c r="A171" s="88" t="s">
        <v>330</v>
      </c>
      <c r="B171" s="89"/>
      <c r="C171" s="89"/>
      <c r="D171" s="90"/>
      <c r="E171" s="95"/>
      <c r="F171" s="92"/>
      <c r="G171" s="93">
        <v>0</v>
      </c>
      <c r="H171" s="94"/>
      <c r="I171" s="45"/>
    </row>
    <row r="172" spans="1:9" x14ac:dyDescent="0.25">
      <c r="A172" s="88" t="s">
        <v>330</v>
      </c>
      <c r="B172" s="89"/>
      <c r="C172" s="89"/>
      <c r="D172" s="90"/>
      <c r="E172" s="95"/>
      <c r="F172" s="92"/>
      <c r="G172" s="93">
        <v>0</v>
      </c>
      <c r="H172" s="94"/>
      <c r="I172" s="45"/>
    </row>
    <row r="173" spans="1:9" x14ac:dyDescent="0.25">
      <c r="A173" s="88" t="s">
        <v>330</v>
      </c>
      <c r="B173" s="89"/>
      <c r="C173" s="89"/>
      <c r="D173" s="90"/>
      <c r="E173" s="95"/>
      <c r="F173" s="92"/>
      <c r="G173" s="93">
        <v>0</v>
      </c>
      <c r="H173" s="94"/>
      <c r="I173" s="45"/>
    </row>
    <row r="174" spans="1:9" x14ac:dyDescent="0.25">
      <c r="A174" s="88" t="s">
        <v>330</v>
      </c>
      <c r="B174" s="89"/>
      <c r="C174" s="89"/>
      <c r="D174" s="90"/>
      <c r="E174" s="95"/>
      <c r="F174" s="92"/>
      <c r="G174" s="93">
        <v>0</v>
      </c>
      <c r="H174" s="94"/>
      <c r="I174" s="45"/>
    </row>
    <row r="175" spans="1:9" x14ac:dyDescent="0.25">
      <c r="A175" s="88" t="s">
        <v>330</v>
      </c>
      <c r="B175" s="89"/>
      <c r="C175" s="89"/>
      <c r="D175" s="90"/>
      <c r="E175" s="95"/>
      <c r="F175" s="92"/>
      <c r="G175" s="93">
        <v>0</v>
      </c>
      <c r="H175" s="94"/>
      <c r="I175" s="45"/>
    </row>
    <row r="176" spans="1:9" x14ac:dyDescent="0.25">
      <c r="A176" s="88" t="s">
        <v>330</v>
      </c>
      <c r="B176" s="89"/>
      <c r="C176" s="89"/>
      <c r="D176" s="90"/>
      <c r="E176" s="95"/>
      <c r="F176" s="92"/>
      <c r="G176" s="93">
        <v>0</v>
      </c>
      <c r="H176" s="94"/>
      <c r="I176" s="45"/>
    </row>
    <row r="177" spans="1:9" x14ac:dyDescent="0.25">
      <c r="A177" s="88" t="s">
        <v>330</v>
      </c>
      <c r="B177" s="89"/>
      <c r="C177" s="89"/>
      <c r="D177" s="90"/>
      <c r="E177" s="95"/>
      <c r="F177" s="92"/>
      <c r="G177" s="93">
        <v>0</v>
      </c>
      <c r="H177" s="94"/>
      <c r="I177" s="45"/>
    </row>
    <row r="178" spans="1:9" x14ac:dyDescent="0.25">
      <c r="A178" s="88" t="s">
        <v>330</v>
      </c>
      <c r="B178" s="89"/>
      <c r="C178" s="89"/>
      <c r="D178" s="90"/>
      <c r="E178" s="95"/>
      <c r="F178" s="92"/>
      <c r="G178" s="93">
        <v>0</v>
      </c>
      <c r="H178" s="94"/>
      <c r="I178" s="45"/>
    </row>
    <row r="179" spans="1:9" x14ac:dyDescent="0.25">
      <c r="A179" s="88" t="s">
        <v>330</v>
      </c>
      <c r="B179" s="89"/>
      <c r="C179" s="89"/>
      <c r="D179" s="90"/>
      <c r="E179" s="95"/>
      <c r="F179" s="92"/>
      <c r="G179" s="93">
        <v>0</v>
      </c>
      <c r="H179" s="94"/>
      <c r="I179" s="45"/>
    </row>
    <row r="180" spans="1:9" x14ac:dyDescent="0.25">
      <c r="A180" s="88" t="s">
        <v>330</v>
      </c>
      <c r="B180" s="89"/>
      <c r="C180" s="89"/>
      <c r="D180" s="90"/>
      <c r="E180" s="95"/>
      <c r="F180" s="92"/>
      <c r="G180" s="93">
        <v>0</v>
      </c>
      <c r="H180" s="94"/>
      <c r="I180" s="45"/>
    </row>
    <row r="181" spans="1:9" x14ac:dyDescent="0.25">
      <c r="A181" s="88" t="s">
        <v>330</v>
      </c>
      <c r="B181" s="89"/>
      <c r="C181" s="89"/>
      <c r="D181" s="90"/>
      <c r="E181" s="95"/>
      <c r="F181" s="92"/>
      <c r="G181" s="93">
        <v>0</v>
      </c>
      <c r="H181" s="94"/>
      <c r="I181" s="45"/>
    </row>
    <row r="182" spans="1:9" x14ac:dyDescent="0.25">
      <c r="A182" s="88" t="s">
        <v>330</v>
      </c>
      <c r="B182" s="89"/>
      <c r="C182" s="89"/>
      <c r="D182" s="90"/>
      <c r="E182" s="95"/>
      <c r="F182" s="92"/>
      <c r="G182" s="93">
        <v>0</v>
      </c>
      <c r="H182" s="94"/>
      <c r="I182" s="45"/>
    </row>
    <row r="183" spans="1:9" x14ac:dyDescent="0.25">
      <c r="A183" s="88" t="s">
        <v>330</v>
      </c>
      <c r="B183" s="89"/>
      <c r="C183" s="89"/>
      <c r="D183" s="90"/>
      <c r="E183" s="95"/>
      <c r="F183" s="92"/>
      <c r="G183" s="93">
        <v>0</v>
      </c>
      <c r="H183" s="94"/>
      <c r="I183" s="45"/>
    </row>
    <row r="184" spans="1:9" x14ac:dyDescent="0.25">
      <c r="A184" s="88" t="s">
        <v>330</v>
      </c>
      <c r="B184" s="89"/>
      <c r="C184" s="89"/>
      <c r="D184" s="90"/>
      <c r="E184" s="95"/>
      <c r="F184" s="92"/>
      <c r="G184" s="93">
        <v>0</v>
      </c>
      <c r="H184" s="94"/>
      <c r="I184" s="45"/>
    </row>
    <row r="185" spans="1:9" x14ac:dyDescent="0.25">
      <c r="A185" s="88" t="s">
        <v>330</v>
      </c>
      <c r="B185" s="89"/>
      <c r="C185" s="89"/>
      <c r="D185" s="90"/>
      <c r="E185" s="95"/>
      <c r="F185" s="92"/>
      <c r="G185" s="93">
        <v>0</v>
      </c>
      <c r="H185" s="94"/>
      <c r="I185" s="45"/>
    </row>
    <row r="186" spans="1:9" x14ac:dyDescent="0.25">
      <c r="A186" s="88" t="s">
        <v>330</v>
      </c>
      <c r="B186" s="89"/>
      <c r="C186" s="89"/>
      <c r="D186" s="90"/>
      <c r="E186" s="95"/>
      <c r="F186" s="92"/>
      <c r="G186" s="93">
        <v>0</v>
      </c>
      <c r="H186" s="94"/>
      <c r="I186" s="45"/>
    </row>
    <row r="187" spans="1:9" x14ac:dyDescent="0.25">
      <c r="A187" s="88" t="s">
        <v>330</v>
      </c>
      <c r="B187" s="89"/>
      <c r="C187" s="89"/>
      <c r="D187" s="90"/>
      <c r="E187" s="95"/>
      <c r="F187" s="92"/>
      <c r="G187" s="93">
        <v>0</v>
      </c>
      <c r="H187" s="94"/>
      <c r="I187" s="45"/>
    </row>
    <row r="188" spans="1:9" x14ac:dyDescent="0.25">
      <c r="A188" s="88" t="s">
        <v>330</v>
      </c>
      <c r="B188" s="89"/>
      <c r="C188" s="89"/>
      <c r="D188" s="90"/>
      <c r="E188" s="95"/>
      <c r="F188" s="92"/>
      <c r="G188" s="93">
        <v>0</v>
      </c>
      <c r="H188" s="94"/>
      <c r="I188" s="45"/>
    </row>
    <row r="189" spans="1:9" x14ac:dyDescent="0.25">
      <c r="A189" s="88" t="s">
        <v>330</v>
      </c>
      <c r="B189" s="89"/>
      <c r="C189" s="89"/>
      <c r="D189" s="90"/>
      <c r="E189" s="95"/>
      <c r="F189" s="92"/>
      <c r="G189" s="93">
        <v>0</v>
      </c>
      <c r="H189" s="94"/>
      <c r="I189" s="45"/>
    </row>
    <row r="190" spans="1:9" x14ac:dyDescent="0.25">
      <c r="A190" s="88" t="s">
        <v>330</v>
      </c>
      <c r="B190" s="89"/>
      <c r="C190" s="89"/>
      <c r="D190" s="90"/>
      <c r="E190" s="95"/>
      <c r="F190" s="92"/>
      <c r="G190" s="93">
        <v>0</v>
      </c>
      <c r="H190" s="94"/>
      <c r="I190" s="45"/>
    </row>
    <row r="191" spans="1:9" x14ac:dyDescent="0.25">
      <c r="A191" s="88" t="s">
        <v>330</v>
      </c>
      <c r="B191" s="89"/>
      <c r="C191" s="89"/>
      <c r="D191" s="90"/>
      <c r="E191" s="95"/>
      <c r="F191" s="92"/>
      <c r="G191" s="93">
        <v>0</v>
      </c>
      <c r="H191" s="94"/>
      <c r="I191" s="45"/>
    </row>
    <row r="192" spans="1:9" x14ac:dyDescent="0.25">
      <c r="A192" s="88" t="s">
        <v>330</v>
      </c>
      <c r="B192" s="89"/>
      <c r="C192" s="89"/>
      <c r="D192" s="90"/>
      <c r="E192" s="95"/>
      <c r="F192" s="92"/>
      <c r="G192" s="93">
        <v>0</v>
      </c>
      <c r="H192" s="94"/>
      <c r="I192" s="45"/>
    </row>
    <row r="193" spans="1:9" x14ac:dyDescent="0.25">
      <c r="A193" s="88" t="s">
        <v>330</v>
      </c>
      <c r="B193" s="89"/>
      <c r="C193" s="89"/>
      <c r="D193" s="90"/>
      <c r="E193" s="95"/>
      <c r="F193" s="92"/>
      <c r="G193" s="93">
        <v>0</v>
      </c>
      <c r="H193" s="94"/>
      <c r="I193" s="45"/>
    </row>
    <row r="194" spans="1:9" x14ac:dyDescent="0.25">
      <c r="A194" s="88" t="s">
        <v>330</v>
      </c>
      <c r="B194" s="89"/>
      <c r="C194" s="89"/>
      <c r="D194" s="90"/>
      <c r="E194" s="95"/>
      <c r="F194" s="92"/>
      <c r="G194" s="93">
        <v>0</v>
      </c>
      <c r="H194" s="94"/>
      <c r="I194" s="45"/>
    </row>
    <row r="195" spans="1:9" x14ac:dyDescent="0.25">
      <c r="A195" s="88" t="s">
        <v>330</v>
      </c>
      <c r="B195" s="89"/>
      <c r="C195" s="89"/>
      <c r="D195" s="90"/>
      <c r="E195" s="95"/>
      <c r="F195" s="92"/>
      <c r="G195" s="93">
        <v>0</v>
      </c>
      <c r="H195" s="94"/>
      <c r="I195" s="45"/>
    </row>
    <row r="196" spans="1:9" x14ac:dyDescent="0.25">
      <c r="A196" s="88" t="s">
        <v>330</v>
      </c>
      <c r="B196" s="89"/>
      <c r="C196" s="89"/>
      <c r="D196" s="90"/>
      <c r="E196" s="95"/>
      <c r="F196" s="92"/>
      <c r="G196" s="93">
        <v>0</v>
      </c>
      <c r="H196" s="94"/>
      <c r="I196" s="45"/>
    </row>
    <row r="197" spans="1:9" x14ac:dyDescent="0.25">
      <c r="A197" s="88" t="s">
        <v>330</v>
      </c>
      <c r="B197" s="89"/>
      <c r="C197" s="89"/>
      <c r="D197" s="90"/>
      <c r="E197" s="95"/>
      <c r="F197" s="92"/>
      <c r="G197" s="93">
        <v>0</v>
      </c>
      <c r="H197" s="94"/>
      <c r="I197" s="45"/>
    </row>
    <row r="198" spans="1:9" x14ac:dyDescent="0.25">
      <c r="A198" s="88" t="s">
        <v>330</v>
      </c>
      <c r="B198" s="89"/>
      <c r="C198" s="89"/>
      <c r="D198" s="90"/>
      <c r="E198" s="95"/>
      <c r="F198" s="92"/>
      <c r="G198" s="93">
        <v>0</v>
      </c>
      <c r="H198" s="94"/>
      <c r="I198" s="45"/>
    </row>
    <row r="199" spans="1:9" x14ac:dyDescent="0.25">
      <c r="A199" s="88" t="s">
        <v>330</v>
      </c>
      <c r="B199" s="89"/>
      <c r="C199" s="89"/>
      <c r="D199" s="90"/>
      <c r="E199" s="95"/>
      <c r="F199" s="92"/>
      <c r="G199" s="93">
        <v>0</v>
      </c>
      <c r="H199" s="94"/>
      <c r="I199" s="45"/>
    </row>
    <row r="200" spans="1:9" x14ac:dyDescent="0.25">
      <c r="A200" s="88" t="s">
        <v>330</v>
      </c>
      <c r="B200" s="89"/>
      <c r="C200" s="89"/>
      <c r="D200" s="90"/>
      <c r="E200" s="95"/>
      <c r="F200" s="100"/>
      <c r="G200" s="101">
        <v>0</v>
      </c>
      <c r="H200" s="94"/>
      <c r="I200" s="45"/>
    </row>
    <row r="201" spans="1:9" x14ac:dyDescent="0.25">
      <c r="A201" s="88" t="s">
        <v>330</v>
      </c>
      <c r="B201" s="89"/>
      <c r="C201" s="89"/>
      <c r="D201" s="90"/>
      <c r="E201" s="95"/>
      <c r="F201" s="92"/>
      <c r="G201" s="93"/>
      <c r="H201" s="94"/>
      <c r="I201" s="45"/>
    </row>
    <row r="202" spans="1:9" x14ac:dyDescent="0.25">
      <c r="A202" s="88" t="s">
        <v>330</v>
      </c>
      <c r="B202" s="89"/>
      <c r="C202" s="89"/>
      <c r="D202" s="90"/>
      <c r="E202" s="95"/>
      <c r="F202" s="92"/>
      <c r="G202" s="93"/>
      <c r="H202" s="94"/>
      <c r="I202" s="45"/>
    </row>
    <row r="203" spans="1:9" x14ac:dyDescent="0.25">
      <c r="A203" s="88" t="s">
        <v>330</v>
      </c>
      <c r="B203" s="89"/>
      <c r="C203" s="89"/>
      <c r="D203" s="90"/>
      <c r="E203" s="95"/>
      <c r="F203" s="92"/>
      <c r="G203" s="93"/>
      <c r="H203" s="94"/>
      <c r="I203" s="45"/>
    </row>
    <row r="204" spans="1:9" x14ac:dyDescent="0.25">
      <c r="A204" s="88" t="s">
        <v>330</v>
      </c>
      <c r="B204" s="89"/>
      <c r="C204" s="89"/>
      <c r="D204" s="90"/>
      <c r="E204" s="95"/>
      <c r="F204" s="92"/>
      <c r="G204" s="93"/>
      <c r="H204" s="94"/>
      <c r="I204" s="45"/>
    </row>
    <row r="205" spans="1:9" x14ac:dyDescent="0.25">
      <c r="A205" s="88" t="s">
        <v>330</v>
      </c>
      <c r="B205" s="89"/>
      <c r="C205" s="89"/>
      <c r="D205" s="90"/>
      <c r="E205" s="95"/>
      <c r="F205" s="92"/>
      <c r="G205" s="93"/>
      <c r="H205" s="94"/>
      <c r="I205" s="45"/>
    </row>
    <row r="206" spans="1:9" x14ac:dyDescent="0.25">
      <c r="A206" s="88" t="s">
        <v>330</v>
      </c>
      <c r="B206" s="89"/>
      <c r="C206" s="89"/>
      <c r="D206" s="90"/>
      <c r="E206" s="95"/>
      <c r="F206" s="92"/>
      <c r="G206" s="93"/>
      <c r="H206" s="94"/>
      <c r="I206" s="45"/>
    </row>
    <row r="207" spans="1:9" x14ac:dyDescent="0.25">
      <c r="A207" s="88" t="s">
        <v>330</v>
      </c>
      <c r="B207" s="89"/>
      <c r="C207" s="89"/>
      <c r="D207" s="90"/>
      <c r="E207" s="95"/>
      <c r="F207" s="92"/>
      <c r="G207" s="93"/>
      <c r="H207" s="94"/>
      <c r="I207" s="45"/>
    </row>
    <row r="208" spans="1:9" x14ac:dyDescent="0.25">
      <c r="A208" s="88" t="s">
        <v>330</v>
      </c>
      <c r="B208" s="89"/>
      <c r="C208" s="89"/>
      <c r="D208" s="90"/>
      <c r="E208" s="95"/>
      <c r="F208" s="92"/>
      <c r="G208" s="93"/>
      <c r="H208" s="94"/>
      <c r="I208" s="45"/>
    </row>
    <row r="209" spans="1:9" x14ac:dyDescent="0.25">
      <c r="A209" s="88" t="s">
        <v>330</v>
      </c>
      <c r="B209" s="89"/>
      <c r="C209" s="89"/>
      <c r="D209" s="90"/>
      <c r="E209" s="95"/>
      <c r="F209" s="92"/>
      <c r="G209" s="93"/>
      <c r="H209" s="94"/>
      <c r="I209" s="45"/>
    </row>
    <row r="210" spans="1:9" x14ac:dyDescent="0.25">
      <c r="A210" s="88" t="s">
        <v>330</v>
      </c>
      <c r="B210" s="89"/>
      <c r="C210" s="89"/>
      <c r="D210" s="90"/>
      <c r="E210" s="95"/>
      <c r="F210" s="92"/>
      <c r="G210" s="93"/>
      <c r="H210" s="94"/>
      <c r="I210" s="45"/>
    </row>
    <row r="211" spans="1:9" x14ac:dyDescent="0.25">
      <c r="A211" s="88" t="s">
        <v>330</v>
      </c>
      <c r="B211" s="89"/>
      <c r="C211" s="89"/>
      <c r="D211" s="90"/>
      <c r="E211" s="95"/>
      <c r="F211" s="92"/>
      <c r="G211" s="93"/>
      <c r="H211" s="94"/>
      <c r="I211" s="45"/>
    </row>
    <row r="212" spans="1:9" x14ac:dyDescent="0.25">
      <c r="A212" s="88" t="s">
        <v>330</v>
      </c>
      <c r="B212" s="89"/>
      <c r="C212" s="89"/>
      <c r="D212" s="90"/>
      <c r="E212" s="95"/>
      <c r="F212" s="92"/>
      <c r="G212" s="93"/>
      <c r="H212" s="94"/>
      <c r="I212" s="45"/>
    </row>
    <row r="213" spans="1:9" x14ac:dyDescent="0.25">
      <c r="A213" s="88" t="s">
        <v>330</v>
      </c>
      <c r="B213" s="89"/>
      <c r="C213" s="89"/>
      <c r="D213" s="90"/>
      <c r="E213" s="95"/>
      <c r="F213" s="92"/>
      <c r="G213" s="93"/>
      <c r="H213" s="94"/>
      <c r="I213" s="45"/>
    </row>
    <row r="214" spans="1:9" x14ac:dyDescent="0.25">
      <c r="A214" s="88" t="s">
        <v>330</v>
      </c>
      <c r="B214" s="89"/>
      <c r="C214" s="89"/>
      <c r="D214" s="90"/>
      <c r="E214" s="95"/>
      <c r="F214" s="92"/>
      <c r="G214" s="93"/>
      <c r="H214" s="94"/>
      <c r="I214" s="45"/>
    </row>
    <row r="215" spans="1:9" x14ac:dyDescent="0.25">
      <c r="A215" s="88" t="s">
        <v>330</v>
      </c>
      <c r="B215" s="89"/>
      <c r="C215" s="89"/>
      <c r="D215" s="90"/>
      <c r="E215" s="95"/>
      <c r="F215" s="92"/>
      <c r="G215" s="93"/>
      <c r="H215" s="94"/>
      <c r="I215" s="45"/>
    </row>
    <row r="216" spans="1:9" x14ac:dyDescent="0.25">
      <c r="A216" s="88" t="s">
        <v>330</v>
      </c>
      <c r="B216" s="89"/>
      <c r="C216" s="89"/>
      <c r="D216" s="90"/>
      <c r="E216" s="95"/>
      <c r="F216" s="92"/>
      <c r="G216" s="93"/>
      <c r="H216" s="94"/>
      <c r="I216" s="45"/>
    </row>
    <row r="217" spans="1:9" x14ac:dyDescent="0.25">
      <c r="A217" s="88" t="s">
        <v>330</v>
      </c>
      <c r="B217" s="89"/>
      <c r="C217" s="89"/>
      <c r="D217" s="90"/>
      <c r="E217" s="95"/>
      <c r="F217" s="92"/>
      <c r="G217" s="93"/>
      <c r="H217" s="94"/>
      <c r="I217" s="45"/>
    </row>
    <row r="218" spans="1:9" x14ac:dyDescent="0.25">
      <c r="A218" s="88" t="s">
        <v>330</v>
      </c>
      <c r="B218" s="89"/>
      <c r="C218" s="89"/>
      <c r="D218" s="90"/>
      <c r="E218" s="95"/>
      <c r="F218" s="92"/>
      <c r="G218" s="93"/>
      <c r="H218" s="94"/>
      <c r="I218" s="45"/>
    </row>
    <row r="219" spans="1:9" x14ac:dyDescent="0.25">
      <c r="A219" s="88" t="s">
        <v>330</v>
      </c>
      <c r="B219" s="89"/>
      <c r="C219" s="89"/>
      <c r="D219" s="90"/>
      <c r="E219" s="95"/>
      <c r="F219" s="92"/>
      <c r="G219" s="93"/>
      <c r="H219" s="94"/>
      <c r="I219" s="45"/>
    </row>
    <row r="220" spans="1:9" x14ac:dyDescent="0.25">
      <c r="A220" s="88" t="s">
        <v>330</v>
      </c>
      <c r="B220" s="89"/>
      <c r="C220" s="89"/>
      <c r="D220" s="90"/>
      <c r="E220" s="95"/>
      <c r="F220" s="92"/>
      <c r="G220" s="93"/>
      <c r="H220" s="94"/>
      <c r="I220" s="45"/>
    </row>
    <row r="221" spans="1:9" x14ac:dyDescent="0.25">
      <c r="A221" s="88" t="s">
        <v>330</v>
      </c>
      <c r="B221" s="89"/>
      <c r="C221" s="89"/>
      <c r="D221" s="90"/>
      <c r="E221" s="95"/>
      <c r="F221" s="92"/>
      <c r="G221" s="93"/>
      <c r="H221" s="94"/>
      <c r="I221" s="45"/>
    </row>
    <row r="222" spans="1:9" x14ac:dyDescent="0.25">
      <c r="A222" s="88" t="s">
        <v>330</v>
      </c>
      <c r="B222" s="89"/>
      <c r="C222" s="89"/>
      <c r="D222" s="90"/>
      <c r="E222" s="95"/>
      <c r="F222" s="92"/>
      <c r="G222" s="93"/>
      <c r="H222" s="94"/>
      <c r="I222" s="45"/>
    </row>
    <row r="223" spans="1:9" x14ac:dyDescent="0.25">
      <c r="A223" s="88" t="s">
        <v>330</v>
      </c>
      <c r="B223" s="89"/>
      <c r="C223" s="89"/>
      <c r="D223" s="90"/>
      <c r="E223" s="95"/>
      <c r="F223" s="92"/>
      <c r="G223" s="93"/>
      <c r="H223" s="94"/>
      <c r="I223" s="45"/>
    </row>
    <row r="224" spans="1:9" x14ac:dyDescent="0.25">
      <c r="A224" s="88" t="s">
        <v>330</v>
      </c>
      <c r="B224" s="89"/>
      <c r="C224" s="89"/>
      <c r="D224" s="90"/>
      <c r="E224" s="95"/>
      <c r="F224" s="92"/>
      <c r="G224" s="93"/>
      <c r="H224" s="94"/>
      <c r="I224" s="45"/>
    </row>
    <row r="225" spans="1:9" x14ac:dyDescent="0.25">
      <c r="A225" s="88" t="s">
        <v>330</v>
      </c>
      <c r="B225" s="89"/>
      <c r="C225" s="89"/>
      <c r="D225" s="90"/>
      <c r="E225" s="95"/>
      <c r="F225" s="92"/>
      <c r="G225" s="93"/>
      <c r="H225" s="94"/>
      <c r="I225" s="45"/>
    </row>
    <row r="226" spans="1:9" x14ac:dyDescent="0.25">
      <c r="A226" s="88" t="s">
        <v>330</v>
      </c>
      <c r="B226" s="89"/>
      <c r="C226" s="89"/>
      <c r="D226" s="90"/>
      <c r="E226" s="95"/>
      <c r="F226" s="92"/>
      <c r="G226" s="93"/>
      <c r="H226" s="94"/>
      <c r="I226" s="45"/>
    </row>
    <row r="227" spans="1:9" x14ac:dyDescent="0.25">
      <c r="A227" s="88" t="s">
        <v>330</v>
      </c>
      <c r="B227" s="89"/>
      <c r="C227" s="89"/>
      <c r="D227" s="90"/>
      <c r="E227" s="95"/>
      <c r="F227" s="92"/>
      <c r="G227" s="93"/>
      <c r="H227" s="94"/>
      <c r="I227" s="45"/>
    </row>
    <row r="228" spans="1:9" x14ac:dyDescent="0.25">
      <c r="A228" s="88" t="s">
        <v>330</v>
      </c>
      <c r="B228" s="89"/>
      <c r="C228" s="89"/>
      <c r="D228" s="90"/>
      <c r="E228" s="95"/>
      <c r="F228" s="92"/>
      <c r="G228" s="93"/>
      <c r="H228" s="94"/>
      <c r="I228" s="45"/>
    </row>
    <row r="229" spans="1:9" x14ac:dyDescent="0.25">
      <c r="A229" s="88" t="s">
        <v>330</v>
      </c>
      <c r="B229" s="89"/>
      <c r="C229" s="89"/>
      <c r="D229" s="90"/>
      <c r="E229" s="95"/>
      <c r="F229" s="92"/>
      <c r="G229" s="93"/>
      <c r="H229" s="94"/>
      <c r="I229" s="45"/>
    </row>
    <row r="230" spans="1:9" x14ac:dyDescent="0.25">
      <c r="A230" s="88" t="s">
        <v>330</v>
      </c>
      <c r="B230" s="89"/>
      <c r="C230" s="89"/>
      <c r="D230" s="90"/>
      <c r="E230" s="95"/>
      <c r="F230" s="92"/>
      <c r="G230" s="93"/>
      <c r="H230" s="94"/>
      <c r="I230" s="45"/>
    </row>
    <row r="231" spans="1:9" x14ac:dyDescent="0.25">
      <c r="A231" s="88" t="s">
        <v>330</v>
      </c>
      <c r="B231" s="89"/>
      <c r="C231" s="89"/>
      <c r="D231" s="90"/>
      <c r="E231" s="95"/>
      <c r="F231" s="92"/>
      <c r="G231" s="93"/>
      <c r="H231" s="94"/>
      <c r="I231" s="45"/>
    </row>
    <row r="232" spans="1:9" x14ac:dyDescent="0.25">
      <c r="A232" s="88" t="s">
        <v>330</v>
      </c>
      <c r="B232" s="89"/>
      <c r="C232" s="89"/>
      <c r="D232" s="90"/>
      <c r="E232" s="95"/>
      <c r="F232" s="92"/>
      <c r="G232" s="93"/>
      <c r="H232" s="94"/>
      <c r="I232" s="45"/>
    </row>
    <row r="233" spans="1:9" x14ac:dyDescent="0.25">
      <c r="A233" s="88" t="s">
        <v>330</v>
      </c>
      <c r="B233" s="89"/>
      <c r="C233" s="89"/>
      <c r="D233" s="90"/>
      <c r="E233" s="95"/>
      <c r="F233" s="92"/>
      <c r="G233" s="93"/>
      <c r="H233" s="94"/>
      <c r="I233" s="45"/>
    </row>
    <row r="234" spans="1:9" x14ac:dyDescent="0.25">
      <c r="A234" s="88" t="s">
        <v>330</v>
      </c>
      <c r="B234" s="89"/>
      <c r="C234" s="89"/>
      <c r="D234" s="90"/>
      <c r="E234" s="95"/>
      <c r="F234" s="92"/>
      <c r="G234" s="93"/>
      <c r="H234" s="94"/>
      <c r="I234" s="45"/>
    </row>
    <row r="235" spans="1:9" x14ac:dyDescent="0.25">
      <c r="A235" s="88" t="s">
        <v>330</v>
      </c>
      <c r="B235" s="89"/>
      <c r="C235" s="89"/>
      <c r="D235" s="90"/>
      <c r="E235" s="95"/>
      <c r="F235" s="92"/>
      <c r="G235" s="93"/>
      <c r="H235" s="94"/>
      <c r="I235" s="45"/>
    </row>
    <row r="236" spans="1:9" x14ac:dyDescent="0.25">
      <c r="A236" s="88" t="s">
        <v>330</v>
      </c>
      <c r="B236" s="89"/>
      <c r="C236" s="89"/>
      <c r="D236" s="90"/>
      <c r="E236" s="95"/>
      <c r="F236" s="92"/>
      <c r="G236" s="93"/>
      <c r="H236" s="94"/>
      <c r="I236" s="45"/>
    </row>
    <row r="237" spans="1:9" x14ac:dyDescent="0.25">
      <c r="A237" s="88" t="s">
        <v>330</v>
      </c>
      <c r="B237" s="89"/>
      <c r="C237" s="89"/>
      <c r="D237" s="90"/>
      <c r="E237" s="95"/>
      <c r="F237" s="92"/>
      <c r="G237" s="93"/>
      <c r="H237" s="94"/>
      <c r="I237" s="45"/>
    </row>
    <row r="238" spans="1:9" x14ac:dyDescent="0.25">
      <c r="A238" s="88" t="s">
        <v>330</v>
      </c>
      <c r="B238" s="89"/>
      <c r="C238" s="89"/>
      <c r="D238" s="90"/>
      <c r="E238" s="95"/>
      <c r="F238" s="92"/>
      <c r="G238" s="93"/>
      <c r="H238" s="94"/>
      <c r="I238" s="45"/>
    </row>
    <row r="239" spans="1:9" x14ac:dyDescent="0.25">
      <c r="A239" s="88" t="s">
        <v>330</v>
      </c>
      <c r="B239" s="89"/>
      <c r="C239" s="89"/>
      <c r="D239" s="90"/>
      <c r="E239" s="95"/>
      <c r="F239" s="92"/>
      <c r="G239" s="93"/>
      <c r="H239" s="94"/>
      <c r="I239" s="45"/>
    </row>
    <row r="240" spans="1:9" x14ac:dyDescent="0.25">
      <c r="A240" s="88" t="s">
        <v>330</v>
      </c>
      <c r="B240" s="89"/>
      <c r="C240" s="89"/>
      <c r="D240" s="90"/>
      <c r="E240" s="95"/>
      <c r="F240" s="92"/>
      <c r="G240" s="93"/>
      <c r="H240" s="94"/>
      <c r="I240" s="45"/>
    </row>
    <row r="241" spans="1:9" x14ac:dyDescent="0.25">
      <c r="A241" s="88" t="s">
        <v>330</v>
      </c>
      <c r="B241" s="89"/>
      <c r="C241" s="89"/>
      <c r="D241" s="90"/>
      <c r="E241" s="95"/>
      <c r="F241" s="92"/>
      <c r="G241" s="93"/>
      <c r="H241" s="94"/>
      <c r="I241" s="45"/>
    </row>
    <row r="242" spans="1:9" x14ac:dyDescent="0.25">
      <c r="A242" s="88" t="s">
        <v>330</v>
      </c>
      <c r="B242" s="89"/>
      <c r="C242" s="89"/>
      <c r="D242" s="90"/>
      <c r="E242" s="95"/>
      <c r="F242" s="92"/>
      <c r="G242" s="93"/>
      <c r="H242" s="94"/>
      <c r="I242" s="45"/>
    </row>
    <row r="243" spans="1:9" x14ac:dyDescent="0.25">
      <c r="A243" s="88" t="s">
        <v>330</v>
      </c>
      <c r="B243" s="89"/>
      <c r="C243" s="89"/>
      <c r="D243" s="90"/>
      <c r="E243" s="95"/>
      <c r="F243" s="92"/>
      <c r="G243" s="93"/>
      <c r="H243" s="94"/>
      <c r="I243" s="45"/>
    </row>
    <row r="244" spans="1:9" x14ac:dyDescent="0.25">
      <c r="A244" s="88" t="s">
        <v>330</v>
      </c>
      <c r="B244" s="89"/>
      <c r="C244" s="89"/>
      <c r="D244" s="90"/>
      <c r="E244" s="95"/>
      <c r="F244" s="92"/>
      <c r="G244" s="93"/>
      <c r="H244" s="94"/>
      <c r="I244" s="45"/>
    </row>
    <row r="245" spans="1:9" x14ac:dyDescent="0.25">
      <c r="A245" s="88" t="s">
        <v>330</v>
      </c>
      <c r="B245" s="89"/>
      <c r="C245" s="89"/>
      <c r="D245" s="90"/>
      <c r="E245" s="95"/>
      <c r="F245" s="92"/>
      <c r="G245" s="93"/>
      <c r="H245" s="94"/>
      <c r="I245" s="45"/>
    </row>
    <row r="246" spans="1:9" x14ac:dyDescent="0.25">
      <c r="A246" s="88" t="s">
        <v>330</v>
      </c>
      <c r="B246" s="89"/>
      <c r="C246" s="89"/>
      <c r="D246" s="90"/>
      <c r="E246" s="95"/>
      <c r="F246" s="92"/>
      <c r="G246" s="93"/>
      <c r="H246" s="94"/>
      <c r="I246" s="45"/>
    </row>
    <row r="247" spans="1:9" x14ac:dyDescent="0.25">
      <c r="A247" s="88" t="s">
        <v>330</v>
      </c>
      <c r="B247" s="89"/>
      <c r="C247" s="89"/>
      <c r="D247" s="90"/>
      <c r="E247" s="95"/>
      <c r="F247" s="92"/>
      <c r="G247" s="93"/>
      <c r="H247" s="94"/>
      <c r="I247" s="45"/>
    </row>
    <row r="248" spans="1:9" x14ac:dyDescent="0.25">
      <c r="A248" s="88" t="s">
        <v>330</v>
      </c>
      <c r="B248" s="89"/>
      <c r="C248" s="89"/>
      <c r="D248" s="90"/>
      <c r="E248" s="95"/>
      <c r="F248" s="92"/>
      <c r="G248" s="93"/>
      <c r="H248" s="94"/>
      <c r="I248" s="45"/>
    </row>
    <row r="249" spans="1:9" x14ac:dyDescent="0.25">
      <c r="A249" s="88" t="s">
        <v>330</v>
      </c>
      <c r="B249" s="89"/>
      <c r="C249" s="89"/>
      <c r="D249" s="90"/>
      <c r="E249" s="95"/>
      <c r="F249" s="92"/>
      <c r="G249" s="93"/>
      <c r="H249" s="94"/>
      <c r="I249" s="45"/>
    </row>
    <row r="250" spans="1:9" x14ac:dyDescent="0.25">
      <c r="A250" s="88" t="s">
        <v>330</v>
      </c>
      <c r="B250" s="89"/>
      <c r="C250" s="89"/>
      <c r="D250" s="90"/>
      <c r="E250" s="95"/>
      <c r="F250" s="92"/>
      <c r="G250" s="93"/>
      <c r="H250" s="94"/>
      <c r="I250" s="45"/>
    </row>
    <row r="251" spans="1:9" x14ac:dyDescent="0.25">
      <c r="A251" s="88" t="s">
        <v>330</v>
      </c>
      <c r="B251" s="89"/>
      <c r="C251" s="89"/>
      <c r="D251" s="90"/>
      <c r="E251" s="95"/>
      <c r="F251" s="92"/>
      <c r="G251" s="93"/>
      <c r="H251" s="94"/>
      <c r="I251" s="45"/>
    </row>
    <row r="252" spans="1:9" x14ac:dyDescent="0.25">
      <c r="A252" s="88" t="s">
        <v>330</v>
      </c>
      <c r="B252" s="89"/>
      <c r="C252" s="89"/>
      <c r="D252" s="90"/>
      <c r="E252" s="95"/>
      <c r="F252" s="92"/>
      <c r="G252" s="93"/>
      <c r="H252" s="94"/>
      <c r="I252" s="45"/>
    </row>
    <row r="253" spans="1:9" x14ac:dyDescent="0.25">
      <c r="A253" s="88" t="s">
        <v>330</v>
      </c>
      <c r="B253" s="89"/>
      <c r="C253" s="89"/>
      <c r="D253" s="90"/>
      <c r="E253" s="95"/>
      <c r="F253" s="92"/>
      <c r="G253" s="93"/>
      <c r="H253" s="94"/>
      <c r="I253" s="45"/>
    </row>
    <row r="254" spans="1:9" x14ac:dyDescent="0.25">
      <c r="A254" s="88" t="s">
        <v>330</v>
      </c>
      <c r="B254" s="89"/>
      <c r="C254" s="89"/>
      <c r="D254" s="90"/>
      <c r="E254" s="95"/>
      <c r="F254" s="92"/>
      <c r="G254" s="93"/>
      <c r="H254" s="94"/>
      <c r="I254" s="45"/>
    </row>
    <row r="255" spans="1:9" x14ac:dyDescent="0.25">
      <c r="A255" s="88" t="s">
        <v>330</v>
      </c>
      <c r="B255" s="89"/>
      <c r="C255" s="89"/>
      <c r="D255" s="90"/>
      <c r="E255" s="95"/>
      <c r="F255" s="92"/>
      <c r="G255" s="93"/>
      <c r="H255" s="94"/>
      <c r="I255" s="45"/>
    </row>
    <row r="256" spans="1:9" x14ac:dyDescent="0.25">
      <c r="A256" s="88" t="s">
        <v>330</v>
      </c>
      <c r="B256" s="89"/>
      <c r="C256" s="89"/>
      <c r="D256" s="90"/>
      <c r="E256" s="95"/>
      <c r="F256" s="92"/>
      <c r="G256" s="93"/>
      <c r="H256" s="94"/>
      <c r="I256" s="45"/>
    </row>
    <row r="257" spans="1:9" x14ac:dyDescent="0.25">
      <c r="A257" s="88" t="s">
        <v>330</v>
      </c>
      <c r="B257" s="89"/>
      <c r="C257" s="89"/>
      <c r="D257" s="90"/>
      <c r="E257" s="95"/>
      <c r="F257" s="92"/>
      <c r="G257" s="93"/>
      <c r="H257" s="94"/>
      <c r="I257" s="45"/>
    </row>
    <row r="258" spans="1:9" x14ac:dyDescent="0.25">
      <c r="A258" s="88" t="s">
        <v>330</v>
      </c>
      <c r="B258" s="89"/>
      <c r="C258" s="89"/>
      <c r="D258" s="90"/>
      <c r="E258" s="95"/>
      <c r="F258" s="92"/>
      <c r="G258" s="93"/>
      <c r="H258" s="94"/>
      <c r="I258" s="45"/>
    </row>
    <row r="259" spans="1:9" x14ac:dyDescent="0.25">
      <c r="A259" s="88" t="s">
        <v>330</v>
      </c>
      <c r="B259" s="89"/>
      <c r="C259" s="89"/>
      <c r="D259" s="90"/>
      <c r="E259" s="95"/>
      <c r="F259" s="92"/>
      <c r="G259" s="93"/>
      <c r="H259" s="94"/>
      <c r="I259" s="45"/>
    </row>
    <row r="260" spans="1:9" x14ac:dyDescent="0.25">
      <c r="A260" s="88" t="s">
        <v>330</v>
      </c>
      <c r="B260" s="89"/>
      <c r="C260" s="89"/>
      <c r="D260" s="90"/>
      <c r="E260" s="95"/>
      <c r="F260" s="92"/>
      <c r="G260" s="93"/>
      <c r="H260" s="94"/>
      <c r="I260" s="45"/>
    </row>
    <row r="261" spans="1:9" x14ac:dyDescent="0.25">
      <c r="A261" s="88" t="s">
        <v>330</v>
      </c>
      <c r="B261" s="89"/>
      <c r="C261" s="89"/>
      <c r="D261" s="90"/>
      <c r="E261" s="95"/>
      <c r="F261" s="92"/>
      <c r="G261" s="93"/>
      <c r="H261" s="94"/>
      <c r="I261" s="45"/>
    </row>
    <row r="262" spans="1:9" x14ac:dyDescent="0.25">
      <c r="A262" s="88" t="s">
        <v>330</v>
      </c>
      <c r="B262" s="89"/>
      <c r="C262" s="89"/>
      <c r="D262" s="90"/>
      <c r="E262" s="95"/>
      <c r="F262" s="92"/>
      <c r="G262" s="93"/>
      <c r="H262" s="94"/>
      <c r="I262" s="45"/>
    </row>
    <row r="263" spans="1:9" x14ac:dyDescent="0.25">
      <c r="A263" s="88" t="s">
        <v>330</v>
      </c>
      <c r="B263" s="89"/>
      <c r="C263" s="89"/>
      <c r="D263" s="90"/>
      <c r="E263" s="95"/>
      <c r="F263" s="92"/>
      <c r="G263" s="93"/>
      <c r="H263" s="94"/>
      <c r="I263" s="45"/>
    </row>
    <row r="264" spans="1:9" x14ac:dyDescent="0.25">
      <c r="A264" s="88" t="s">
        <v>330</v>
      </c>
      <c r="B264" s="89"/>
      <c r="C264" s="89"/>
      <c r="D264" s="90"/>
      <c r="E264" s="95"/>
      <c r="F264" s="92"/>
      <c r="G264" s="93"/>
      <c r="H264" s="94"/>
      <c r="I264" s="45"/>
    </row>
    <row r="265" spans="1:9" x14ac:dyDescent="0.25">
      <c r="A265" s="88" t="s">
        <v>330</v>
      </c>
      <c r="B265" s="89"/>
      <c r="C265" s="89"/>
      <c r="D265" s="90"/>
      <c r="E265" s="95"/>
      <c r="F265" s="92"/>
      <c r="G265" s="93"/>
      <c r="H265" s="94"/>
      <c r="I265" s="45"/>
    </row>
    <row r="266" spans="1:9" x14ac:dyDescent="0.25">
      <c r="A266" s="88" t="s">
        <v>330</v>
      </c>
      <c r="B266" s="89"/>
      <c r="C266" s="89"/>
      <c r="D266" s="90"/>
      <c r="E266" s="95"/>
      <c r="F266" s="92"/>
      <c r="G266" s="93"/>
      <c r="H266" s="94"/>
      <c r="I266" s="45"/>
    </row>
    <row r="267" spans="1:9" x14ac:dyDescent="0.25">
      <c r="A267" s="88" t="s">
        <v>330</v>
      </c>
      <c r="B267" s="89"/>
      <c r="C267" s="89"/>
      <c r="D267" s="90"/>
      <c r="E267" s="95"/>
      <c r="F267" s="92"/>
      <c r="G267" s="93"/>
      <c r="H267" s="94"/>
      <c r="I267" s="45"/>
    </row>
    <row r="268" spans="1:9" x14ac:dyDescent="0.25">
      <c r="A268" s="88" t="s">
        <v>330</v>
      </c>
      <c r="B268" s="89"/>
      <c r="C268" s="89"/>
      <c r="D268" s="90"/>
      <c r="E268" s="95"/>
      <c r="F268" s="92"/>
      <c r="G268" s="93"/>
      <c r="H268" s="94"/>
      <c r="I268" s="45"/>
    </row>
    <row r="269" spans="1:9" x14ac:dyDescent="0.25">
      <c r="A269" s="88" t="s">
        <v>330</v>
      </c>
      <c r="B269" s="89"/>
      <c r="C269" s="89"/>
      <c r="D269" s="90"/>
      <c r="E269" s="95"/>
      <c r="F269" s="92"/>
      <c r="G269" s="93"/>
      <c r="H269" s="94"/>
      <c r="I269" s="45"/>
    </row>
    <row r="270" spans="1:9" x14ac:dyDescent="0.25">
      <c r="A270" s="88" t="s">
        <v>330</v>
      </c>
      <c r="B270" s="89"/>
      <c r="C270" s="89"/>
      <c r="D270" s="90"/>
      <c r="E270" s="95"/>
      <c r="F270" s="92"/>
      <c r="G270" s="93"/>
      <c r="H270" s="94"/>
      <c r="I270" s="45"/>
    </row>
    <row r="271" spans="1:9" x14ac:dyDescent="0.25">
      <c r="A271" s="88" t="s">
        <v>330</v>
      </c>
      <c r="B271" s="89"/>
      <c r="C271" s="89"/>
      <c r="D271" s="90"/>
      <c r="E271" s="95"/>
      <c r="F271" s="92"/>
      <c r="G271" s="93"/>
      <c r="H271" s="94"/>
      <c r="I271" s="45"/>
    </row>
    <row r="272" spans="1:9" x14ac:dyDescent="0.25">
      <c r="A272" s="88" t="s">
        <v>330</v>
      </c>
      <c r="B272" s="89"/>
      <c r="C272" s="89"/>
      <c r="D272" s="90"/>
      <c r="E272" s="95"/>
      <c r="F272" s="92"/>
      <c r="G272" s="93"/>
      <c r="H272" s="94"/>
      <c r="I272" s="45"/>
    </row>
    <row r="273" spans="1:9" x14ac:dyDescent="0.25">
      <c r="A273" s="88" t="s">
        <v>330</v>
      </c>
      <c r="B273" s="89"/>
      <c r="C273" s="89"/>
      <c r="D273" s="90"/>
      <c r="E273" s="95"/>
      <c r="F273" s="92"/>
      <c r="G273" s="93"/>
      <c r="H273" s="94"/>
      <c r="I273" s="45"/>
    </row>
    <row r="274" spans="1:9" x14ac:dyDescent="0.25">
      <c r="A274" s="88" t="s">
        <v>330</v>
      </c>
      <c r="B274" s="89"/>
      <c r="C274" s="89"/>
      <c r="D274" s="90"/>
      <c r="E274" s="95"/>
      <c r="F274" s="92"/>
      <c r="G274" s="93"/>
      <c r="H274" s="94"/>
      <c r="I274" s="45"/>
    </row>
    <row r="275" spans="1:9" x14ac:dyDescent="0.25">
      <c r="A275" s="88" t="s">
        <v>330</v>
      </c>
      <c r="B275" s="89"/>
      <c r="C275" s="89"/>
      <c r="D275" s="90"/>
      <c r="E275" s="95"/>
      <c r="F275" s="92"/>
      <c r="G275" s="93"/>
      <c r="H275" s="94"/>
      <c r="I275" s="45"/>
    </row>
    <row r="276" spans="1:9" x14ac:dyDescent="0.25">
      <c r="A276" s="88" t="s">
        <v>330</v>
      </c>
      <c r="B276" s="89"/>
      <c r="C276" s="89"/>
      <c r="D276" s="90"/>
      <c r="E276" s="95"/>
      <c r="F276" s="92"/>
      <c r="G276" s="93"/>
      <c r="H276" s="94"/>
      <c r="I276" s="45"/>
    </row>
    <row r="277" spans="1:9" x14ac:dyDescent="0.25">
      <c r="A277" s="88" t="s">
        <v>330</v>
      </c>
      <c r="B277" s="89"/>
      <c r="C277" s="89"/>
      <c r="D277" s="90"/>
      <c r="E277" s="95"/>
      <c r="F277" s="92"/>
      <c r="G277" s="93"/>
      <c r="H277" s="94"/>
      <c r="I277" s="45"/>
    </row>
    <row r="278" spans="1:9" x14ac:dyDescent="0.25">
      <c r="A278" s="88" t="s">
        <v>330</v>
      </c>
      <c r="B278" s="89"/>
      <c r="C278" s="89"/>
      <c r="D278" s="90"/>
      <c r="E278" s="95"/>
      <c r="F278" s="92"/>
      <c r="G278" s="93"/>
      <c r="H278" s="94"/>
      <c r="I278" s="45"/>
    </row>
    <row r="279" spans="1:9" x14ac:dyDescent="0.25">
      <c r="A279" s="88" t="s">
        <v>330</v>
      </c>
      <c r="B279" s="89"/>
      <c r="C279" s="89"/>
      <c r="D279" s="90"/>
      <c r="E279" s="95"/>
      <c r="F279" s="92"/>
      <c r="G279" s="93"/>
      <c r="H279" s="94"/>
      <c r="I279" s="45"/>
    </row>
    <row r="280" spans="1:9" x14ac:dyDescent="0.25">
      <c r="A280" s="88" t="s">
        <v>330</v>
      </c>
      <c r="B280" s="89"/>
      <c r="C280" s="89"/>
      <c r="D280" s="90"/>
      <c r="E280" s="95"/>
      <c r="F280" s="92"/>
      <c r="G280" s="93"/>
      <c r="H280" s="94"/>
      <c r="I280" s="45"/>
    </row>
    <row r="281" spans="1:9" x14ac:dyDescent="0.25">
      <c r="A281" s="88" t="s">
        <v>330</v>
      </c>
      <c r="B281" s="89"/>
      <c r="C281" s="89"/>
      <c r="D281" s="90"/>
      <c r="E281" s="95"/>
      <c r="F281" s="92"/>
      <c r="G281" s="93"/>
      <c r="H281" s="94"/>
      <c r="I281" s="45"/>
    </row>
    <row r="282" spans="1:9" x14ac:dyDescent="0.25">
      <c r="A282" s="88" t="s">
        <v>330</v>
      </c>
      <c r="B282" s="89"/>
      <c r="C282" s="89"/>
      <c r="D282" s="90"/>
      <c r="E282" s="95"/>
      <c r="F282" s="92"/>
      <c r="G282" s="93"/>
      <c r="H282" s="94"/>
      <c r="I282" s="45"/>
    </row>
    <row r="283" spans="1:9" x14ac:dyDescent="0.25">
      <c r="A283" s="88" t="s">
        <v>330</v>
      </c>
      <c r="B283" s="89"/>
      <c r="C283" s="89"/>
      <c r="D283" s="90"/>
      <c r="E283" s="95"/>
      <c r="F283" s="92"/>
      <c r="G283" s="93"/>
      <c r="H283" s="94"/>
      <c r="I283" s="45"/>
    </row>
    <row r="284" spans="1:9" x14ac:dyDescent="0.25">
      <c r="A284" s="88" t="s">
        <v>330</v>
      </c>
      <c r="B284" s="89"/>
      <c r="C284" s="89"/>
      <c r="D284" s="90"/>
      <c r="E284" s="95"/>
      <c r="F284" s="92"/>
      <c r="G284" s="93"/>
      <c r="H284" s="94"/>
      <c r="I284" s="45"/>
    </row>
    <row r="285" spans="1:9" x14ac:dyDescent="0.25">
      <c r="A285" s="88" t="s">
        <v>330</v>
      </c>
      <c r="B285" s="89"/>
      <c r="C285" s="89"/>
      <c r="D285" s="90"/>
      <c r="E285" s="95"/>
      <c r="F285" s="92"/>
      <c r="G285" s="93"/>
      <c r="H285" s="94"/>
      <c r="I285" s="45"/>
    </row>
    <row r="286" spans="1:9" x14ac:dyDescent="0.25">
      <c r="A286" s="88" t="s">
        <v>330</v>
      </c>
      <c r="B286" s="89"/>
      <c r="C286" s="89"/>
      <c r="D286" s="90"/>
      <c r="E286" s="95"/>
      <c r="F286" s="92"/>
      <c r="G286" s="93"/>
      <c r="H286" s="94"/>
      <c r="I286" s="45"/>
    </row>
    <row r="287" spans="1:9" x14ac:dyDescent="0.25">
      <c r="A287" s="88" t="s">
        <v>330</v>
      </c>
      <c r="B287" s="89"/>
      <c r="C287" s="89"/>
      <c r="D287" s="90"/>
      <c r="E287" s="95"/>
      <c r="F287" s="92"/>
      <c r="G287" s="93"/>
      <c r="H287" s="94"/>
      <c r="I287" s="45"/>
    </row>
    <row r="288" spans="1:9" x14ac:dyDescent="0.25">
      <c r="A288" s="88" t="s">
        <v>330</v>
      </c>
      <c r="B288" s="89"/>
      <c r="C288" s="89"/>
      <c r="D288" s="90"/>
      <c r="E288" s="95"/>
      <c r="F288" s="92"/>
      <c r="G288" s="93"/>
      <c r="H288" s="94"/>
      <c r="I288" s="45"/>
    </row>
    <row r="289" spans="1:9" x14ac:dyDescent="0.25">
      <c r="A289" s="88" t="s">
        <v>330</v>
      </c>
      <c r="B289" s="89"/>
      <c r="C289" s="89"/>
      <c r="D289" s="90"/>
      <c r="E289" s="95"/>
      <c r="F289" s="92"/>
      <c r="G289" s="93"/>
      <c r="H289" s="94"/>
      <c r="I289" s="45"/>
    </row>
    <row r="290" spans="1:9" x14ac:dyDescent="0.25">
      <c r="A290" s="88" t="s">
        <v>330</v>
      </c>
      <c r="B290" s="89"/>
      <c r="C290" s="89"/>
      <c r="D290" s="90"/>
      <c r="E290" s="95"/>
      <c r="F290" s="92"/>
      <c r="G290" s="93"/>
      <c r="H290" s="94"/>
      <c r="I290" s="45"/>
    </row>
    <row r="291" spans="1:9" x14ac:dyDescent="0.25">
      <c r="A291" s="88" t="s">
        <v>330</v>
      </c>
      <c r="B291" s="89"/>
      <c r="C291" s="89"/>
      <c r="D291" s="90"/>
      <c r="E291" s="95"/>
      <c r="F291" s="92"/>
      <c r="G291" s="93"/>
      <c r="H291" s="94"/>
      <c r="I291" s="45"/>
    </row>
    <row r="292" spans="1:9" x14ac:dyDescent="0.25">
      <c r="A292" s="88" t="s">
        <v>330</v>
      </c>
      <c r="B292" s="89"/>
      <c r="C292" s="89"/>
      <c r="D292" s="90"/>
      <c r="E292" s="95"/>
      <c r="F292" s="92"/>
      <c r="G292" s="93"/>
      <c r="H292" s="94"/>
      <c r="I292" s="45"/>
    </row>
    <row r="293" spans="1:9" x14ac:dyDescent="0.25">
      <c r="A293" s="88" t="s">
        <v>330</v>
      </c>
      <c r="B293" s="89"/>
      <c r="C293" s="89"/>
      <c r="D293" s="90"/>
      <c r="E293" s="95"/>
      <c r="F293" s="92"/>
      <c r="G293" s="93"/>
      <c r="H293" s="94"/>
      <c r="I293" s="45"/>
    </row>
    <row r="294" spans="1:9" x14ac:dyDescent="0.25">
      <c r="A294" s="88" t="s">
        <v>330</v>
      </c>
      <c r="B294" s="89"/>
      <c r="C294" s="89"/>
      <c r="D294" s="90"/>
      <c r="E294" s="95"/>
      <c r="F294" s="92"/>
      <c r="G294" s="93"/>
      <c r="H294" s="94"/>
      <c r="I294" s="45"/>
    </row>
    <row r="295" spans="1:9" x14ac:dyDescent="0.25">
      <c r="A295" s="88" t="s">
        <v>330</v>
      </c>
      <c r="B295" s="89"/>
      <c r="C295" s="89"/>
      <c r="D295" s="90"/>
      <c r="E295" s="95"/>
      <c r="F295" s="92"/>
      <c r="G295" s="93"/>
      <c r="H295" s="94"/>
      <c r="I295" s="45"/>
    </row>
    <row r="296" spans="1:9" x14ac:dyDescent="0.25">
      <c r="A296" s="88" t="s">
        <v>330</v>
      </c>
      <c r="B296" s="89"/>
      <c r="C296" s="89"/>
      <c r="D296" s="90"/>
      <c r="E296" s="95"/>
      <c r="F296" s="92"/>
      <c r="G296" s="93"/>
      <c r="H296" s="94"/>
      <c r="I296" s="45"/>
    </row>
    <row r="297" spans="1:9" x14ac:dyDescent="0.25">
      <c r="A297" s="88" t="s">
        <v>330</v>
      </c>
      <c r="B297" s="89"/>
      <c r="C297" s="89"/>
      <c r="D297" s="90"/>
      <c r="E297" s="95"/>
      <c r="F297" s="92"/>
      <c r="G297" s="93"/>
      <c r="H297" s="94"/>
      <c r="I297" s="45"/>
    </row>
    <row r="298" spans="1:9" x14ac:dyDescent="0.25">
      <c r="A298" s="88" t="s">
        <v>330</v>
      </c>
      <c r="B298" s="89"/>
      <c r="C298" s="89"/>
      <c r="D298" s="90"/>
      <c r="E298" s="95"/>
      <c r="F298" s="92"/>
      <c r="G298" s="93"/>
      <c r="H298" s="94"/>
      <c r="I298" s="45"/>
    </row>
    <row r="299" spans="1:9" x14ac:dyDescent="0.25">
      <c r="A299" s="88" t="s">
        <v>330</v>
      </c>
      <c r="B299" s="89"/>
      <c r="C299" s="89"/>
      <c r="D299" s="90"/>
      <c r="E299" s="95"/>
      <c r="F299" s="92"/>
      <c r="G299" s="93"/>
      <c r="H299" s="94"/>
      <c r="I299" s="45"/>
    </row>
    <row r="300" spans="1:9" x14ac:dyDescent="0.25">
      <c r="A300" s="88" t="s">
        <v>330</v>
      </c>
      <c r="B300" s="89"/>
      <c r="C300" s="89"/>
      <c r="D300" s="90"/>
      <c r="E300" s="95"/>
      <c r="F300" s="92"/>
      <c r="G300" s="93"/>
      <c r="H300" s="94"/>
      <c r="I300" s="45"/>
    </row>
    <row r="301" spans="1:9" x14ac:dyDescent="0.25">
      <c r="A301" s="88" t="s">
        <v>330</v>
      </c>
      <c r="B301" s="89"/>
      <c r="C301" s="89"/>
      <c r="D301" s="90"/>
      <c r="E301" s="95"/>
      <c r="F301" s="92"/>
      <c r="G301" s="93"/>
      <c r="H301" s="94"/>
      <c r="I301" s="45"/>
    </row>
    <row r="302" spans="1:9" x14ac:dyDescent="0.25">
      <c r="A302" s="88" t="s">
        <v>330</v>
      </c>
      <c r="B302" s="89"/>
      <c r="C302" s="89"/>
      <c r="D302" s="90"/>
      <c r="E302" s="95"/>
      <c r="F302" s="92"/>
      <c r="G302" s="93"/>
      <c r="H302" s="94"/>
      <c r="I302" s="45"/>
    </row>
    <row r="303" spans="1:9" x14ac:dyDescent="0.25">
      <c r="A303" s="88" t="s">
        <v>330</v>
      </c>
      <c r="B303" s="89"/>
      <c r="C303" s="89"/>
      <c r="D303" s="90"/>
      <c r="E303" s="95"/>
      <c r="F303" s="92"/>
      <c r="G303" s="93"/>
      <c r="H303" s="94"/>
      <c r="I303" s="45"/>
    </row>
    <row r="304" spans="1:9" x14ac:dyDescent="0.25">
      <c r="A304" s="88" t="s">
        <v>330</v>
      </c>
      <c r="B304" s="89"/>
      <c r="C304" s="89"/>
      <c r="D304" s="90"/>
      <c r="E304" s="95"/>
      <c r="F304" s="92"/>
      <c r="G304" s="93"/>
      <c r="H304" s="94"/>
      <c r="I304" s="45"/>
    </row>
    <row r="305" spans="1:9" x14ac:dyDescent="0.25">
      <c r="A305" s="88" t="s">
        <v>330</v>
      </c>
      <c r="B305" s="89"/>
      <c r="C305" s="89"/>
      <c r="D305" s="90"/>
      <c r="E305" s="95"/>
      <c r="F305" s="92"/>
      <c r="G305" s="93"/>
      <c r="H305" s="94"/>
      <c r="I305" s="45"/>
    </row>
    <row r="306" spans="1:9" x14ac:dyDescent="0.25">
      <c r="A306" s="88" t="s">
        <v>330</v>
      </c>
      <c r="B306" s="89"/>
      <c r="C306" s="89"/>
      <c r="D306" s="90"/>
      <c r="E306" s="95"/>
      <c r="F306" s="92"/>
      <c r="G306" s="93"/>
      <c r="H306" s="94"/>
      <c r="I306" s="45"/>
    </row>
    <row r="307" spans="1:9" x14ac:dyDescent="0.25">
      <c r="A307" s="88" t="s">
        <v>330</v>
      </c>
      <c r="B307" s="89"/>
      <c r="C307" s="89"/>
      <c r="D307" s="90"/>
      <c r="E307" s="95"/>
      <c r="F307" s="92"/>
      <c r="G307" s="93"/>
      <c r="H307" s="94"/>
      <c r="I307" s="45"/>
    </row>
    <row r="308" spans="1:9" x14ac:dyDescent="0.25">
      <c r="A308" s="88" t="s">
        <v>330</v>
      </c>
      <c r="B308" s="89"/>
      <c r="C308" s="89"/>
      <c r="D308" s="90"/>
      <c r="E308" s="95"/>
      <c r="F308" s="92"/>
      <c r="G308" s="93"/>
      <c r="H308" s="94"/>
      <c r="I308" s="45"/>
    </row>
    <row r="309" spans="1:9" x14ac:dyDescent="0.25">
      <c r="A309" s="88" t="s">
        <v>330</v>
      </c>
      <c r="B309" s="89"/>
      <c r="C309" s="89"/>
      <c r="D309" s="90"/>
      <c r="E309" s="95"/>
      <c r="F309" s="92"/>
      <c r="G309" s="93"/>
      <c r="H309" s="94"/>
      <c r="I309" s="45"/>
    </row>
    <row r="310" spans="1:9" x14ac:dyDescent="0.25">
      <c r="A310" s="88" t="s">
        <v>330</v>
      </c>
      <c r="B310" s="89"/>
      <c r="C310" s="89"/>
      <c r="D310" s="90"/>
      <c r="E310" s="95"/>
      <c r="F310" s="92"/>
      <c r="G310" s="93"/>
      <c r="H310" s="94"/>
      <c r="I310" s="45"/>
    </row>
    <row r="311" spans="1:9" x14ac:dyDescent="0.25">
      <c r="A311" s="88" t="s">
        <v>330</v>
      </c>
      <c r="B311" s="89"/>
      <c r="C311" s="89"/>
      <c r="D311" s="90"/>
      <c r="E311" s="95"/>
      <c r="F311" s="92"/>
      <c r="G311" s="93"/>
      <c r="H311" s="94"/>
      <c r="I311" s="45"/>
    </row>
    <row r="312" spans="1:9" x14ac:dyDescent="0.25">
      <c r="A312" s="88" t="s">
        <v>330</v>
      </c>
      <c r="B312" s="89"/>
      <c r="C312" s="89"/>
      <c r="D312" s="90"/>
      <c r="E312" s="95"/>
      <c r="F312" s="92"/>
      <c r="G312" s="93"/>
      <c r="H312" s="94"/>
      <c r="I312" s="45"/>
    </row>
    <row r="313" spans="1:9" x14ac:dyDescent="0.25">
      <c r="A313" s="88" t="s">
        <v>330</v>
      </c>
      <c r="B313" s="89"/>
      <c r="C313" s="89"/>
      <c r="D313" s="90"/>
      <c r="E313" s="95"/>
      <c r="F313" s="92"/>
      <c r="G313" s="93"/>
      <c r="H313" s="94"/>
      <c r="I313" s="45"/>
    </row>
    <row r="314" spans="1:9" x14ac:dyDescent="0.25">
      <c r="A314" s="88" t="s">
        <v>330</v>
      </c>
      <c r="B314" s="89"/>
      <c r="C314" s="89"/>
      <c r="D314" s="90"/>
      <c r="E314" s="95"/>
      <c r="F314" s="92"/>
      <c r="G314" s="93"/>
      <c r="H314" s="94"/>
      <c r="I314" s="45"/>
    </row>
    <row r="315" spans="1:9" x14ac:dyDescent="0.25">
      <c r="A315" s="88" t="s">
        <v>330</v>
      </c>
      <c r="B315" s="89"/>
      <c r="C315" s="89"/>
      <c r="D315" s="90"/>
      <c r="E315" s="95"/>
      <c r="F315" s="92"/>
      <c r="G315" s="93"/>
      <c r="H315" s="94"/>
      <c r="I315" s="45"/>
    </row>
    <row r="316" spans="1:9" x14ac:dyDescent="0.25">
      <c r="A316" s="88" t="s">
        <v>330</v>
      </c>
      <c r="B316" s="89"/>
      <c r="C316" s="89"/>
      <c r="D316" s="90"/>
      <c r="E316" s="95"/>
      <c r="F316" s="92"/>
      <c r="G316" s="93"/>
      <c r="H316" s="94"/>
      <c r="I316" s="45"/>
    </row>
    <row r="317" spans="1:9" x14ac:dyDescent="0.25">
      <c r="A317" s="88" t="s">
        <v>330</v>
      </c>
      <c r="B317" s="89"/>
      <c r="C317" s="89"/>
      <c r="D317" s="90"/>
      <c r="E317" s="95"/>
      <c r="F317" s="92"/>
      <c r="G317" s="93"/>
      <c r="H317" s="94"/>
      <c r="I317" s="45"/>
    </row>
    <row r="318" spans="1:9" x14ac:dyDescent="0.25">
      <c r="A318" s="88" t="s">
        <v>330</v>
      </c>
      <c r="B318" s="89"/>
      <c r="C318" s="89"/>
      <c r="D318" s="90"/>
      <c r="E318" s="95"/>
      <c r="F318" s="92"/>
      <c r="G318" s="93"/>
      <c r="H318" s="94"/>
      <c r="I318" s="45"/>
    </row>
    <row r="319" spans="1:9" x14ac:dyDescent="0.25">
      <c r="A319" s="88" t="s">
        <v>330</v>
      </c>
      <c r="B319" s="89"/>
      <c r="C319" s="89"/>
      <c r="D319" s="90"/>
      <c r="E319" s="95"/>
      <c r="F319" s="92"/>
      <c r="G319" s="93"/>
      <c r="H319" s="94"/>
      <c r="I319" s="45"/>
    </row>
    <row r="320" spans="1:9" x14ac:dyDescent="0.25">
      <c r="A320" s="88" t="s">
        <v>330</v>
      </c>
      <c r="B320" s="89"/>
      <c r="C320" s="89"/>
      <c r="D320" s="90"/>
      <c r="E320" s="95"/>
      <c r="F320" s="92"/>
      <c r="G320" s="93"/>
      <c r="H320" s="94"/>
      <c r="I320" s="45"/>
    </row>
    <row r="321" spans="1:9" x14ac:dyDescent="0.25">
      <c r="A321" s="88" t="s">
        <v>330</v>
      </c>
      <c r="B321" s="89"/>
      <c r="C321" s="89"/>
      <c r="D321" s="90"/>
      <c r="E321" s="95"/>
      <c r="F321" s="92"/>
      <c r="G321" s="93"/>
      <c r="H321" s="94"/>
      <c r="I321" s="45"/>
    </row>
    <row r="322" spans="1:9" x14ac:dyDescent="0.25">
      <c r="A322" s="88" t="s">
        <v>330</v>
      </c>
      <c r="B322" s="89"/>
      <c r="C322" s="89"/>
      <c r="D322" s="90"/>
      <c r="E322" s="95"/>
      <c r="F322" s="92"/>
      <c r="G322" s="93"/>
      <c r="H322" s="94"/>
      <c r="I322" s="45"/>
    </row>
    <row r="323" spans="1:9" x14ac:dyDescent="0.25">
      <c r="A323" s="88" t="s">
        <v>330</v>
      </c>
      <c r="B323" s="89"/>
      <c r="C323" s="89"/>
      <c r="D323" s="90"/>
      <c r="E323" s="95"/>
      <c r="F323" s="92"/>
      <c r="G323" s="93"/>
      <c r="H323" s="94"/>
      <c r="I323" s="45"/>
    </row>
    <row r="324" spans="1:9" x14ac:dyDescent="0.25">
      <c r="A324" s="88" t="s">
        <v>330</v>
      </c>
      <c r="B324" s="89"/>
      <c r="C324" s="89"/>
      <c r="D324" s="90"/>
      <c r="E324" s="95"/>
      <c r="F324" s="92"/>
      <c r="G324" s="93"/>
      <c r="H324" s="94"/>
      <c r="I324" s="45"/>
    </row>
    <row r="325" spans="1:9" x14ac:dyDescent="0.25">
      <c r="A325" s="88" t="s">
        <v>330</v>
      </c>
      <c r="B325" s="89"/>
      <c r="C325" s="89"/>
      <c r="D325" s="90"/>
      <c r="E325" s="95"/>
      <c r="F325" s="92"/>
      <c r="G325" s="93"/>
      <c r="H325" s="94"/>
      <c r="I325" s="45"/>
    </row>
    <row r="326" spans="1:9" x14ac:dyDescent="0.25">
      <c r="A326" s="88" t="s">
        <v>330</v>
      </c>
      <c r="B326" s="89"/>
      <c r="C326" s="89"/>
      <c r="D326" s="90"/>
      <c r="E326" s="95"/>
      <c r="F326" s="92"/>
      <c r="G326" s="93"/>
      <c r="H326" s="94"/>
      <c r="I326" s="45"/>
    </row>
    <row r="327" spans="1:9" x14ac:dyDescent="0.25">
      <c r="A327" s="88" t="s">
        <v>330</v>
      </c>
      <c r="B327" s="89"/>
      <c r="C327" s="89"/>
      <c r="D327" s="90"/>
      <c r="E327" s="95"/>
      <c r="F327" s="92"/>
      <c r="G327" s="93"/>
      <c r="H327" s="94"/>
      <c r="I327" s="45"/>
    </row>
    <row r="328" spans="1:9" x14ac:dyDescent="0.25">
      <c r="A328" s="88" t="s">
        <v>330</v>
      </c>
      <c r="B328" s="89"/>
      <c r="C328" s="89"/>
      <c r="D328" s="90"/>
      <c r="E328" s="95"/>
      <c r="F328" s="92"/>
      <c r="G328" s="93"/>
      <c r="H328" s="94"/>
      <c r="I328" s="45"/>
    </row>
    <row r="329" spans="1:9" x14ac:dyDescent="0.25">
      <c r="A329" s="88" t="s">
        <v>330</v>
      </c>
      <c r="B329" s="89"/>
      <c r="C329" s="89"/>
      <c r="D329" s="90"/>
      <c r="E329" s="95"/>
      <c r="F329" s="92"/>
      <c r="G329" s="93"/>
      <c r="H329" s="94"/>
      <c r="I329" s="45"/>
    </row>
    <row r="330" spans="1:9" x14ac:dyDescent="0.25">
      <c r="A330" s="88" t="s">
        <v>330</v>
      </c>
      <c r="B330" s="89"/>
      <c r="C330" s="89"/>
      <c r="D330" s="90"/>
      <c r="E330" s="95"/>
      <c r="F330" s="92"/>
      <c r="G330" s="93"/>
      <c r="H330" s="94"/>
      <c r="I330" s="45"/>
    </row>
    <row r="331" spans="1:9" x14ac:dyDescent="0.25">
      <c r="A331" s="88" t="s">
        <v>330</v>
      </c>
      <c r="B331" s="89"/>
      <c r="C331" s="89"/>
      <c r="D331" s="90"/>
      <c r="E331" s="95"/>
      <c r="F331" s="92"/>
      <c r="G331" s="93"/>
      <c r="H331" s="94"/>
      <c r="I331" s="45"/>
    </row>
    <row r="332" spans="1:9" x14ac:dyDescent="0.25">
      <c r="A332" s="88" t="s">
        <v>330</v>
      </c>
      <c r="B332" s="89"/>
      <c r="C332" s="89"/>
      <c r="D332" s="90"/>
      <c r="E332" s="95"/>
      <c r="F332" s="92"/>
      <c r="G332" s="93"/>
      <c r="H332" s="94"/>
      <c r="I332" s="45"/>
    </row>
    <row r="333" spans="1:9" x14ac:dyDescent="0.25">
      <c r="A333" s="88" t="s">
        <v>330</v>
      </c>
      <c r="B333" s="89"/>
      <c r="C333" s="89"/>
      <c r="D333" s="90"/>
      <c r="E333" s="95"/>
      <c r="F333" s="92"/>
      <c r="G333" s="93"/>
      <c r="H333" s="94"/>
      <c r="I333" s="45"/>
    </row>
    <row r="334" spans="1:9" x14ac:dyDescent="0.25">
      <c r="A334" s="88" t="s">
        <v>330</v>
      </c>
      <c r="B334" s="89"/>
      <c r="C334" s="89"/>
      <c r="D334" s="90"/>
      <c r="E334" s="95"/>
      <c r="F334" s="92"/>
      <c r="G334" s="93"/>
      <c r="H334" s="94"/>
      <c r="I334" s="45"/>
    </row>
    <row r="335" spans="1:9" x14ac:dyDescent="0.25">
      <c r="A335" s="88" t="s">
        <v>330</v>
      </c>
      <c r="B335" s="89"/>
      <c r="C335" s="89"/>
      <c r="D335" s="90"/>
      <c r="E335" s="95"/>
      <c r="F335" s="92"/>
      <c r="G335" s="93"/>
      <c r="H335" s="94"/>
      <c r="I335" s="45"/>
    </row>
    <row r="336" spans="1:9" x14ac:dyDescent="0.25">
      <c r="A336" s="88" t="s">
        <v>330</v>
      </c>
      <c r="B336" s="89"/>
      <c r="C336" s="89"/>
      <c r="D336" s="90"/>
      <c r="E336" s="95"/>
      <c r="F336" s="92"/>
      <c r="G336" s="93"/>
      <c r="H336" s="94"/>
      <c r="I336" s="45"/>
    </row>
    <row r="337" spans="1:9" x14ac:dyDescent="0.25">
      <c r="A337" s="88" t="s">
        <v>330</v>
      </c>
      <c r="B337" s="89"/>
      <c r="C337" s="89"/>
      <c r="D337" s="90"/>
      <c r="E337" s="95"/>
      <c r="F337" s="92"/>
      <c r="G337" s="93"/>
      <c r="H337" s="94"/>
      <c r="I337" s="45"/>
    </row>
    <row r="338" spans="1:9" x14ac:dyDescent="0.25">
      <c r="A338" s="88" t="s">
        <v>330</v>
      </c>
      <c r="B338" s="89"/>
      <c r="C338" s="89"/>
      <c r="D338" s="90"/>
      <c r="E338" s="95"/>
      <c r="F338" s="92"/>
      <c r="G338" s="93"/>
      <c r="H338" s="94"/>
      <c r="I338" s="45"/>
    </row>
    <row r="339" spans="1:9" x14ac:dyDescent="0.25">
      <c r="A339" s="88" t="s">
        <v>330</v>
      </c>
      <c r="B339" s="89"/>
      <c r="C339" s="89"/>
      <c r="D339" s="90"/>
      <c r="E339" s="95"/>
      <c r="F339" s="92"/>
      <c r="G339" s="93"/>
      <c r="H339" s="94"/>
      <c r="I339" s="45"/>
    </row>
    <row r="340" spans="1:9" x14ac:dyDescent="0.25">
      <c r="A340" s="88" t="s">
        <v>330</v>
      </c>
      <c r="B340" s="89"/>
      <c r="C340" s="89"/>
      <c r="D340" s="90"/>
      <c r="E340" s="95"/>
      <c r="F340" s="92"/>
      <c r="G340" s="93"/>
      <c r="H340" s="94"/>
      <c r="I340" s="45"/>
    </row>
    <row r="341" spans="1:9" x14ac:dyDescent="0.25">
      <c r="A341" s="88" t="s">
        <v>330</v>
      </c>
      <c r="B341" s="89"/>
      <c r="C341" s="89"/>
      <c r="D341" s="90"/>
      <c r="E341" s="95"/>
      <c r="F341" s="92"/>
      <c r="G341" s="93"/>
      <c r="H341" s="94"/>
      <c r="I341" s="45"/>
    </row>
    <row r="342" spans="1:9" x14ac:dyDescent="0.25">
      <c r="A342" s="88" t="s">
        <v>330</v>
      </c>
      <c r="B342" s="89"/>
      <c r="C342" s="89"/>
      <c r="D342" s="90"/>
      <c r="E342" s="95"/>
      <c r="F342" s="92"/>
      <c r="G342" s="93"/>
      <c r="H342" s="94"/>
      <c r="I342" s="45"/>
    </row>
    <row r="343" spans="1:9" x14ac:dyDescent="0.25">
      <c r="A343" s="88" t="s">
        <v>330</v>
      </c>
      <c r="B343" s="89"/>
      <c r="C343" s="89"/>
      <c r="D343" s="90"/>
      <c r="E343" s="95"/>
      <c r="F343" s="92"/>
      <c r="G343" s="93"/>
      <c r="H343" s="94"/>
      <c r="I343" s="45"/>
    </row>
    <row r="344" spans="1:9" x14ac:dyDescent="0.25">
      <c r="A344" s="88" t="s">
        <v>330</v>
      </c>
      <c r="B344" s="89"/>
      <c r="C344" s="89"/>
      <c r="D344" s="90"/>
      <c r="E344" s="95"/>
      <c r="F344" s="92"/>
      <c r="G344" s="93"/>
      <c r="H344" s="94"/>
      <c r="I344" s="45"/>
    </row>
    <row r="345" spans="1:9" x14ac:dyDescent="0.25">
      <c r="A345" s="88" t="s">
        <v>330</v>
      </c>
      <c r="B345" s="89"/>
      <c r="C345" s="89"/>
      <c r="D345" s="90"/>
      <c r="E345" s="95"/>
      <c r="F345" s="92"/>
      <c r="G345" s="93"/>
      <c r="H345" s="94"/>
      <c r="I345" s="45"/>
    </row>
    <row r="346" spans="1:9" x14ac:dyDescent="0.25">
      <c r="A346" s="88" t="s">
        <v>330</v>
      </c>
      <c r="B346" s="89"/>
      <c r="C346" s="89"/>
      <c r="D346" s="90"/>
      <c r="E346" s="95"/>
      <c r="F346" s="92"/>
      <c r="G346" s="93"/>
      <c r="H346" s="94"/>
      <c r="I346" s="45"/>
    </row>
    <row r="347" spans="1:9" x14ac:dyDescent="0.25">
      <c r="A347" s="88" t="s">
        <v>330</v>
      </c>
      <c r="B347" s="89"/>
      <c r="C347" s="89"/>
      <c r="D347" s="90"/>
      <c r="E347" s="95"/>
      <c r="F347" s="92"/>
      <c r="G347" s="93"/>
      <c r="H347" s="94"/>
      <c r="I347" s="45"/>
    </row>
    <row r="348" spans="1:9" x14ac:dyDescent="0.25">
      <c r="A348" s="88" t="s">
        <v>330</v>
      </c>
      <c r="B348" s="89"/>
      <c r="C348" s="89"/>
      <c r="D348" s="90"/>
      <c r="E348" s="95"/>
      <c r="F348" s="92"/>
      <c r="G348" s="93"/>
      <c r="H348" s="94"/>
      <c r="I348" s="45"/>
    </row>
    <row r="349" spans="1:9" x14ac:dyDescent="0.25">
      <c r="A349" s="88" t="s">
        <v>330</v>
      </c>
      <c r="B349" s="89"/>
      <c r="C349" s="89"/>
      <c r="D349" s="90"/>
      <c r="E349" s="95"/>
      <c r="F349" s="92"/>
      <c r="G349" s="93"/>
      <c r="H349" s="94"/>
      <c r="I349" s="45"/>
    </row>
    <row r="350" spans="1:9" x14ac:dyDescent="0.25">
      <c r="A350" s="88" t="s">
        <v>330</v>
      </c>
      <c r="B350" s="89"/>
      <c r="C350" s="89"/>
      <c r="D350" s="90"/>
      <c r="E350" s="95"/>
      <c r="F350" s="92"/>
      <c r="G350" s="93"/>
      <c r="H350" s="94"/>
      <c r="I350" s="45"/>
    </row>
    <row r="351" spans="1:9" x14ac:dyDescent="0.25">
      <c r="A351" s="88" t="s">
        <v>330</v>
      </c>
      <c r="B351" s="89"/>
      <c r="C351" s="89"/>
      <c r="D351" s="90"/>
      <c r="E351" s="95"/>
      <c r="F351" s="92"/>
      <c r="G351" s="93"/>
      <c r="H351" s="94"/>
      <c r="I351" s="45"/>
    </row>
    <row r="352" spans="1:9" x14ac:dyDescent="0.25">
      <c r="A352" s="88" t="s">
        <v>330</v>
      </c>
      <c r="B352" s="89"/>
      <c r="C352" s="89"/>
      <c r="D352" s="90"/>
      <c r="E352" s="95"/>
      <c r="F352" s="92"/>
      <c r="G352" s="93"/>
      <c r="H352" s="94"/>
      <c r="I352" s="45"/>
    </row>
    <row r="353" spans="1:9" x14ac:dyDescent="0.25">
      <c r="A353" s="88" t="s">
        <v>330</v>
      </c>
      <c r="B353" s="89"/>
      <c r="C353" s="89"/>
      <c r="D353" s="90"/>
      <c r="E353" s="95"/>
      <c r="F353" s="92"/>
      <c r="G353" s="93"/>
      <c r="H353" s="94"/>
      <c r="I353" s="45"/>
    </row>
    <row r="354" spans="1:9" x14ac:dyDescent="0.25">
      <c r="A354" s="88" t="s">
        <v>330</v>
      </c>
      <c r="B354" s="89"/>
      <c r="C354" s="89"/>
      <c r="D354" s="90"/>
      <c r="E354" s="95"/>
      <c r="F354" s="92"/>
      <c r="G354" s="93"/>
      <c r="H354" s="94"/>
      <c r="I354" s="45"/>
    </row>
    <row r="355" spans="1:9" x14ac:dyDescent="0.25">
      <c r="A355" s="88" t="s">
        <v>330</v>
      </c>
      <c r="B355" s="89"/>
      <c r="C355" s="89"/>
      <c r="D355" s="90"/>
      <c r="E355" s="95"/>
      <c r="F355" s="92"/>
      <c r="G355" s="93"/>
      <c r="H355" s="94"/>
      <c r="I355" s="45"/>
    </row>
    <row r="356" spans="1:9" x14ac:dyDescent="0.25">
      <c r="A356" s="88" t="s">
        <v>330</v>
      </c>
      <c r="B356" s="89"/>
      <c r="C356" s="89"/>
      <c r="D356" s="90"/>
      <c r="E356" s="95"/>
      <c r="F356" s="92"/>
      <c r="G356" s="93"/>
      <c r="H356" s="94"/>
      <c r="I356" s="45"/>
    </row>
    <row r="357" spans="1:9" x14ac:dyDescent="0.25">
      <c r="A357" s="88" t="s">
        <v>330</v>
      </c>
      <c r="B357" s="89"/>
      <c r="C357" s="89"/>
      <c r="D357" s="90"/>
      <c r="E357" s="95"/>
      <c r="F357" s="92"/>
      <c r="G357" s="93"/>
      <c r="H357" s="94"/>
      <c r="I357" s="45"/>
    </row>
    <row r="358" spans="1:9" x14ac:dyDescent="0.25">
      <c r="A358" s="88" t="s">
        <v>330</v>
      </c>
      <c r="B358" s="89"/>
      <c r="C358" s="89"/>
      <c r="D358" s="90"/>
      <c r="E358" s="95"/>
      <c r="F358" s="92"/>
      <c r="G358" s="93"/>
      <c r="H358" s="94"/>
      <c r="I358" s="45"/>
    </row>
    <row r="359" spans="1:9" x14ac:dyDescent="0.25">
      <c r="A359" s="88" t="s">
        <v>330</v>
      </c>
      <c r="B359" s="89"/>
      <c r="C359" s="89"/>
      <c r="D359" s="90"/>
      <c r="E359" s="95"/>
      <c r="F359" s="92"/>
      <c r="G359" s="93"/>
      <c r="H359" s="94"/>
      <c r="I359" s="45"/>
    </row>
    <row r="360" spans="1:9" x14ac:dyDescent="0.25">
      <c r="A360" s="88" t="s">
        <v>330</v>
      </c>
      <c r="B360" s="89"/>
      <c r="C360" s="89"/>
      <c r="D360" s="90"/>
      <c r="E360" s="95"/>
      <c r="F360" s="92"/>
      <c r="G360" s="93"/>
      <c r="H360" s="94"/>
      <c r="I360" s="45"/>
    </row>
    <row r="361" spans="1:9" x14ac:dyDescent="0.25">
      <c r="A361" s="88" t="s">
        <v>330</v>
      </c>
      <c r="B361" s="89"/>
      <c r="C361" s="89"/>
      <c r="D361" s="90"/>
      <c r="E361" s="95"/>
      <c r="F361" s="92"/>
      <c r="G361" s="93"/>
      <c r="H361" s="94"/>
      <c r="I361" s="45"/>
    </row>
    <row r="362" spans="1:9" x14ac:dyDescent="0.25">
      <c r="A362" s="88" t="s">
        <v>330</v>
      </c>
      <c r="B362" s="89"/>
      <c r="C362" s="89"/>
      <c r="D362" s="90"/>
      <c r="E362" s="95"/>
      <c r="F362" s="92"/>
      <c r="G362" s="93"/>
      <c r="H362" s="94"/>
      <c r="I362" s="45"/>
    </row>
    <row r="363" spans="1:9" x14ac:dyDescent="0.25">
      <c r="A363" s="88" t="s">
        <v>330</v>
      </c>
      <c r="B363" s="89"/>
      <c r="C363" s="89"/>
      <c r="D363" s="90"/>
      <c r="E363" s="95"/>
      <c r="F363" s="92"/>
      <c r="G363" s="93"/>
      <c r="H363" s="94"/>
      <c r="I363" s="45"/>
    </row>
    <row r="364" spans="1:9" x14ac:dyDescent="0.25">
      <c r="A364" s="88" t="s">
        <v>330</v>
      </c>
      <c r="B364" s="89"/>
      <c r="C364" s="89"/>
      <c r="D364" s="90"/>
      <c r="E364" s="95"/>
      <c r="F364" s="92"/>
      <c r="G364" s="93"/>
      <c r="H364" s="94"/>
      <c r="I364" s="45"/>
    </row>
    <row r="365" spans="1:9" x14ac:dyDescent="0.25">
      <c r="A365" s="88" t="s">
        <v>330</v>
      </c>
      <c r="B365" s="89"/>
      <c r="C365" s="89"/>
      <c r="D365" s="90"/>
      <c r="E365" s="95"/>
      <c r="F365" s="92"/>
      <c r="G365" s="93"/>
      <c r="H365" s="94"/>
      <c r="I365" s="45"/>
    </row>
    <row r="366" spans="1:9" x14ac:dyDescent="0.25">
      <c r="A366" s="88" t="s">
        <v>330</v>
      </c>
      <c r="B366" s="89"/>
      <c r="C366" s="89"/>
      <c r="D366" s="90"/>
      <c r="E366" s="95"/>
      <c r="F366" s="92"/>
      <c r="G366" s="93"/>
      <c r="H366" s="94"/>
      <c r="I366" s="45"/>
    </row>
    <row r="367" spans="1:9" x14ac:dyDescent="0.25">
      <c r="A367" s="88" t="s">
        <v>330</v>
      </c>
      <c r="B367" s="89"/>
      <c r="C367" s="89"/>
      <c r="D367" s="90"/>
      <c r="E367" s="95"/>
      <c r="F367" s="92"/>
      <c r="G367" s="93"/>
      <c r="H367" s="94"/>
      <c r="I367" s="45"/>
    </row>
    <row r="368" spans="1:9" x14ac:dyDescent="0.25">
      <c r="A368" s="88" t="s">
        <v>330</v>
      </c>
      <c r="B368" s="89"/>
      <c r="C368" s="89"/>
      <c r="D368" s="90"/>
      <c r="E368" s="95"/>
      <c r="F368" s="92"/>
      <c r="G368" s="93"/>
      <c r="H368" s="94"/>
      <c r="I368" s="45"/>
    </row>
    <row r="369" spans="1:9" x14ac:dyDescent="0.25">
      <c r="A369" s="88" t="s">
        <v>330</v>
      </c>
      <c r="B369" s="89"/>
      <c r="C369" s="89"/>
      <c r="D369" s="90"/>
      <c r="E369" s="95"/>
      <c r="F369" s="92"/>
      <c r="G369" s="93"/>
      <c r="H369" s="94"/>
      <c r="I369" s="45"/>
    </row>
    <row r="370" spans="1:9" x14ac:dyDescent="0.25">
      <c r="A370" s="88" t="s">
        <v>330</v>
      </c>
      <c r="B370" s="89"/>
      <c r="C370" s="89"/>
      <c r="D370" s="90"/>
      <c r="E370" s="95"/>
      <c r="F370" s="92"/>
      <c r="G370" s="93"/>
      <c r="H370" s="94"/>
      <c r="I370" s="45"/>
    </row>
    <row r="371" spans="1:9" x14ac:dyDescent="0.25">
      <c r="A371" s="88" t="s">
        <v>330</v>
      </c>
      <c r="B371" s="89"/>
      <c r="C371" s="89"/>
      <c r="D371" s="90"/>
      <c r="E371" s="95"/>
      <c r="F371" s="92"/>
      <c r="G371" s="93"/>
      <c r="H371" s="94"/>
      <c r="I371" s="45"/>
    </row>
    <row r="372" spans="1:9" x14ac:dyDescent="0.25">
      <c r="A372" s="88" t="s">
        <v>330</v>
      </c>
      <c r="B372" s="89"/>
      <c r="C372" s="89"/>
      <c r="D372" s="90"/>
      <c r="E372" s="95"/>
      <c r="F372" s="92"/>
      <c r="G372" s="93"/>
      <c r="H372" s="94"/>
      <c r="I372" s="45"/>
    </row>
    <row r="373" spans="1:9" x14ac:dyDescent="0.25">
      <c r="A373" s="88" t="s">
        <v>330</v>
      </c>
      <c r="B373" s="89"/>
      <c r="C373" s="89"/>
      <c r="D373" s="90"/>
      <c r="E373" s="95"/>
      <c r="F373" s="92"/>
      <c r="G373" s="93"/>
      <c r="H373" s="94"/>
      <c r="I373" s="45"/>
    </row>
    <row r="374" spans="1:9" x14ac:dyDescent="0.25">
      <c r="A374" s="88" t="s">
        <v>330</v>
      </c>
      <c r="B374" s="89"/>
      <c r="C374" s="89"/>
      <c r="D374" s="90"/>
      <c r="E374" s="95"/>
      <c r="F374" s="92"/>
      <c r="G374" s="93"/>
      <c r="H374" s="94"/>
      <c r="I374" s="45"/>
    </row>
    <row r="375" spans="1:9" x14ac:dyDescent="0.25">
      <c r="A375" s="88" t="s">
        <v>330</v>
      </c>
      <c r="B375" s="89"/>
      <c r="C375" s="89"/>
      <c r="D375" s="90"/>
      <c r="E375" s="95"/>
      <c r="F375" s="92"/>
      <c r="G375" s="93"/>
      <c r="H375" s="94"/>
      <c r="I375" s="45"/>
    </row>
    <row r="376" spans="1:9" x14ac:dyDescent="0.25">
      <c r="A376" s="88" t="s">
        <v>330</v>
      </c>
      <c r="B376" s="89"/>
      <c r="C376" s="89"/>
      <c r="D376" s="90"/>
      <c r="E376" s="95"/>
      <c r="F376" s="92"/>
      <c r="G376" s="93"/>
      <c r="H376" s="94"/>
      <c r="I376" s="45"/>
    </row>
    <row r="377" spans="1:9" x14ac:dyDescent="0.25">
      <c r="A377" s="88" t="s">
        <v>330</v>
      </c>
      <c r="B377" s="89"/>
      <c r="C377" s="89"/>
      <c r="D377" s="90"/>
      <c r="E377" s="95"/>
      <c r="F377" s="92"/>
      <c r="G377" s="93"/>
      <c r="H377" s="94"/>
      <c r="I377" s="45"/>
    </row>
    <row r="378" spans="1:9" x14ac:dyDescent="0.25">
      <c r="A378" s="88" t="s">
        <v>330</v>
      </c>
      <c r="B378" s="89"/>
      <c r="C378" s="89"/>
      <c r="D378" s="90"/>
      <c r="E378" s="95"/>
      <c r="F378" s="92"/>
      <c r="G378" s="93"/>
      <c r="H378" s="94"/>
      <c r="I378" s="45"/>
    </row>
    <row r="379" spans="1:9" x14ac:dyDescent="0.25">
      <c r="A379" s="88" t="s">
        <v>330</v>
      </c>
      <c r="B379" s="89"/>
      <c r="C379" s="89"/>
      <c r="D379" s="90"/>
      <c r="E379" s="95"/>
      <c r="F379" s="92"/>
      <c r="G379" s="93"/>
      <c r="H379" s="94"/>
      <c r="I379" s="45"/>
    </row>
    <row r="380" spans="1:9" x14ac:dyDescent="0.25">
      <c r="A380" s="88"/>
      <c r="B380" s="89"/>
      <c r="C380" s="89"/>
      <c r="D380" s="90"/>
      <c r="E380" s="95"/>
      <c r="F380" s="92"/>
      <c r="G380" s="93"/>
      <c r="H380" s="94"/>
      <c r="I380" s="45"/>
    </row>
    <row r="381" spans="1:9" x14ac:dyDescent="0.25">
      <c r="A381" s="88" t="s">
        <v>330</v>
      </c>
      <c r="B381" s="89"/>
      <c r="C381" s="89"/>
      <c r="D381" s="90"/>
      <c r="E381" s="95"/>
      <c r="F381" s="92"/>
      <c r="G381" s="93"/>
      <c r="H381" s="94"/>
      <c r="I381" s="45"/>
    </row>
    <row r="382" spans="1:9" x14ac:dyDescent="0.25">
      <c r="A382" s="88" t="s">
        <v>330</v>
      </c>
      <c r="B382" s="89"/>
      <c r="C382" s="89"/>
      <c r="D382" s="90"/>
      <c r="E382" s="95"/>
      <c r="F382" s="92"/>
      <c r="G382" s="93"/>
      <c r="H382" s="94"/>
      <c r="I382" s="45"/>
    </row>
    <row r="383" spans="1:9" x14ac:dyDescent="0.25">
      <c r="A383" s="88" t="s">
        <v>330</v>
      </c>
      <c r="B383" s="89"/>
      <c r="C383" s="89"/>
      <c r="D383" s="90"/>
      <c r="E383" s="95"/>
      <c r="F383" s="92"/>
      <c r="G383" s="93"/>
      <c r="H383" s="94"/>
      <c r="I383" s="45"/>
    </row>
    <row r="384" spans="1:9" x14ac:dyDescent="0.25">
      <c r="A384" s="88" t="s">
        <v>330</v>
      </c>
      <c r="B384" s="89"/>
      <c r="C384" s="89"/>
      <c r="D384" s="90"/>
      <c r="E384" s="95"/>
      <c r="F384" s="92"/>
      <c r="G384" s="93"/>
      <c r="H384" s="94"/>
      <c r="I384" s="45"/>
    </row>
    <row r="385" spans="1:9" x14ac:dyDescent="0.25">
      <c r="A385" s="88" t="s">
        <v>330</v>
      </c>
      <c r="B385" s="89"/>
      <c r="C385" s="89"/>
      <c r="D385" s="90"/>
      <c r="E385" s="95"/>
      <c r="F385" s="92"/>
      <c r="G385" s="93"/>
      <c r="H385" s="94"/>
      <c r="I385" s="45"/>
    </row>
    <row r="386" spans="1:9" x14ac:dyDescent="0.25">
      <c r="A386" s="88" t="s">
        <v>330</v>
      </c>
      <c r="B386" s="89"/>
      <c r="C386" s="89"/>
      <c r="D386" s="90"/>
      <c r="E386" s="95"/>
      <c r="F386" s="92"/>
      <c r="G386" s="93"/>
      <c r="H386" s="94"/>
      <c r="I386" s="45"/>
    </row>
    <row r="387" spans="1:9" x14ac:dyDescent="0.25">
      <c r="A387" s="88" t="s">
        <v>330</v>
      </c>
      <c r="B387" s="89"/>
      <c r="C387" s="89"/>
      <c r="D387" s="90"/>
      <c r="E387" s="95"/>
      <c r="F387" s="92"/>
      <c r="G387" s="93"/>
      <c r="H387" s="94"/>
      <c r="I387" s="45"/>
    </row>
    <row r="388" spans="1:9" x14ac:dyDescent="0.25">
      <c r="A388" s="88" t="s">
        <v>330</v>
      </c>
      <c r="B388" s="89"/>
      <c r="C388" s="89"/>
      <c r="D388" s="90"/>
      <c r="E388" s="95"/>
      <c r="F388" s="92"/>
      <c r="G388" s="93"/>
      <c r="H388" s="94"/>
      <c r="I388" s="45"/>
    </row>
    <row r="389" spans="1:9" x14ac:dyDescent="0.25">
      <c r="A389" s="88" t="s">
        <v>330</v>
      </c>
      <c r="B389" s="89"/>
      <c r="C389" s="89"/>
      <c r="D389" s="90"/>
      <c r="E389" s="95"/>
      <c r="F389" s="92"/>
      <c r="G389" s="93"/>
      <c r="H389" s="94"/>
      <c r="I389" s="45"/>
    </row>
    <row r="390" spans="1:9" x14ac:dyDescent="0.25">
      <c r="A390" s="88" t="s">
        <v>330</v>
      </c>
      <c r="B390" s="89"/>
      <c r="C390" s="89"/>
      <c r="D390" s="90"/>
      <c r="E390" s="95"/>
      <c r="F390" s="92"/>
      <c r="G390" s="93"/>
      <c r="H390" s="94"/>
      <c r="I390" s="45"/>
    </row>
    <row r="391" spans="1:9" x14ac:dyDescent="0.25">
      <c r="A391" s="88" t="s">
        <v>330</v>
      </c>
      <c r="B391" s="89"/>
      <c r="C391" s="89"/>
      <c r="D391" s="90"/>
      <c r="E391" s="95"/>
      <c r="F391" s="92"/>
      <c r="G391" s="93"/>
      <c r="H391" s="94"/>
      <c r="I391" s="45"/>
    </row>
    <row r="392" spans="1:9" x14ac:dyDescent="0.25">
      <c r="A392" s="88" t="s">
        <v>330</v>
      </c>
      <c r="B392" s="89"/>
      <c r="C392" s="89"/>
      <c r="D392" s="90"/>
      <c r="E392" s="95"/>
      <c r="F392" s="92"/>
      <c r="G392" s="93"/>
      <c r="H392" s="94"/>
      <c r="I392" s="45"/>
    </row>
    <row r="393" spans="1:9" x14ac:dyDescent="0.25">
      <c r="A393" s="88" t="s">
        <v>330</v>
      </c>
      <c r="B393" s="89"/>
      <c r="C393" s="89"/>
      <c r="D393" s="90"/>
      <c r="E393" s="95"/>
      <c r="F393" s="92"/>
      <c r="G393" s="93"/>
      <c r="H393" s="94"/>
      <c r="I393" s="45"/>
    </row>
    <row r="394" spans="1:9" x14ac:dyDescent="0.25">
      <c r="A394" s="88" t="s">
        <v>330</v>
      </c>
      <c r="B394" s="89"/>
      <c r="C394" s="89"/>
      <c r="D394" s="90"/>
      <c r="E394" s="95"/>
      <c r="F394" s="92"/>
      <c r="G394" s="93"/>
      <c r="H394" s="94"/>
      <c r="I394" s="45"/>
    </row>
    <row r="395" spans="1:9" x14ac:dyDescent="0.25">
      <c r="A395" s="88" t="s">
        <v>330</v>
      </c>
      <c r="B395" s="89"/>
      <c r="C395" s="89"/>
      <c r="D395" s="90"/>
      <c r="E395" s="95"/>
      <c r="F395" s="92"/>
      <c r="G395" s="93"/>
      <c r="H395" s="94"/>
      <c r="I395" s="45"/>
    </row>
    <row r="396" spans="1:9" x14ac:dyDescent="0.25">
      <c r="A396" s="88" t="s">
        <v>330</v>
      </c>
      <c r="B396" s="89"/>
      <c r="C396" s="89"/>
      <c r="D396" s="90"/>
      <c r="E396" s="95"/>
      <c r="F396" s="92"/>
      <c r="G396" s="93"/>
      <c r="H396" s="94"/>
      <c r="I396" s="45"/>
    </row>
    <row r="397" spans="1:9" x14ac:dyDescent="0.25">
      <c r="A397" s="88" t="s">
        <v>330</v>
      </c>
      <c r="B397" s="89"/>
      <c r="C397" s="89"/>
      <c r="D397" s="90"/>
      <c r="E397" s="95"/>
      <c r="F397" s="92"/>
      <c r="G397" s="93"/>
      <c r="H397" s="94"/>
      <c r="I397" s="45"/>
    </row>
    <row r="398" spans="1:9" x14ac:dyDescent="0.25">
      <c r="A398" s="88" t="s">
        <v>330</v>
      </c>
      <c r="B398" s="89"/>
      <c r="C398" s="89"/>
      <c r="D398" s="90"/>
      <c r="E398" s="95"/>
      <c r="F398" s="100"/>
      <c r="G398" s="101"/>
      <c r="H398" s="94"/>
      <c r="I398" s="45"/>
    </row>
    <row r="399" spans="1:9" x14ac:dyDescent="0.3">
      <c r="F399" s="82" t="s">
        <v>46</v>
      </c>
      <c r="G399" s="57">
        <f>SUM(G2:G398)</f>
        <v>0</v>
      </c>
      <c r="H399" s="102">
        <f>SUM(H2:H398)</f>
        <v>0</v>
      </c>
      <c r="I399" s="58"/>
    </row>
  </sheetData>
  <autoFilter ref="A1:H399" xr:uid="{E7002314-11CD-4991-A486-55F462CD85FD}"/>
  <conditionalFormatting sqref="H2:H398">
    <cfRule type="expression" dxfId="4" priority="1">
      <formula>OR($H2&lt;$G2,$H2&gt;$G2)</formula>
    </cfRule>
  </conditionalFormatting>
  <conditionalFormatting sqref="I2:I398">
    <cfRule type="expression" dxfId="3" priority="2">
      <formula>OR($H2&lt;$G2,$H2&gt;$G2,#REF!&lt;#REF!,#REF!&gt;#REF!)</formula>
    </cfRule>
  </conditionalFormatting>
  <pageMargins left="0.70866141732283472" right="0.70866141732283472" top="0.43307086614173229" bottom="0.39370078740157483" header="0.31496062992125984" footer="0.31496062992125984"/>
  <pageSetup paperSize="9" scale="85"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F452D-06B9-4D0F-B915-6C26D75EC2F1}">
  <sheetPr>
    <tabColor rgb="FFFFC000"/>
    <pageSetUpPr fitToPage="1"/>
  </sheetPr>
  <dimension ref="A1:M401"/>
  <sheetViews>
    <sheetView topLeftCell="D1" zoomScale="55" zoomScaleNormal="55" workbookViewId="0">
      <selection activeCell="B5" sqref="B5"/>
    </sheetView>
  </sheetViews>
  <sheetFormatPr baseColWidth="10" defaultColWidth="11.42578125" defaultRowHeight="17.25" outlineLevelCol="1" x14ac:dyDescent="0.3"/>
  <cols>
    <col min="1" max="2" width="27.42578125" style="56" customWidth="1"/>
    <col min="3" max="5" width="27.42578125" style="53" customWidth="1"/>
    <col min="6" max="6" width="27.42578125" style="83" customWidth="1"/>
    <col min="7" max="7" width="27.42578125" style="56" customWidth="1"/>
    <col min="8" max="9" width="27.42578125" style="59" customWidth="1"/>
    <col min="10" max="12" width="27.42578125" style="46" customWidth="1" outlineLevel="1"/>
    <col min="13" max="13" width="27.28515625" style="53" bestFit="1" customWidth="1"/>
    <col min="14" max="14" width="16.28515625" style="53" bestFit="1" customWidth="1"/>
    <col min="15" max="15" width="19.42578125" style="53" bestFit="1" customWidth="1"/>
    <col min="16" max="16384" width="11.42578125" style="53"/>
  </cols>
  <sheetData>
    <row r="1" spans="1:13" s="50" customFormat="1" ht="68.45" customHeight="1" x14ac:dyDescent="0.3">
      <c r="A1" s="48" t="s">
        <v>251</v>
      </c>
      <c r="B1" s="72" t="s">
        <v>252</v>
      </c>
      <c r="C1" s="72" t="s">
        <v>253</v>
      </c>
      <c r="D1" s="48" t="s">
        <v>254</v>
      </c>
      <c r="E1" s="73" t="s">
        <v>255</v>
      </c>
      <c r="F1" s="48" t="s">
        <v>256</v>
      </c>
      <c r="G1" s="48" t="s">
        <v>257</v>
      </c>
      <c r="H1" s="44" t="s">
        <v>327</v>
      </c>
      <c r="I1" s="44" t="s">
        <v>328</v>
      </c>
      <c r="J1" s="44" t="s">
        <v>325</v>
      </c>
      <c r="K1" s="44" t="s">
        <v>326</v>
      </c>
      <c r="L1" s="44" t="s">
        <v>259</v>
      </c>
    </row>
    <row r="2" spans="1:13" s="54" customFormat="1" x14ac:dyDescent="0.3">
      <c r="A2" s="51"/>
      <c r="B2" s="51"/>
      <c r="C2" s="52"/>
      <c r="D2" s="74"/>
      <c r="E2" s="74"/>
      <c r="F2" s="75"/>
      <c r="G2" s="76"/>
      <c r="H2" s="77"/>
      <c r="I2" s="77"/>
      <c r="J2" s="45"/>
      <c r="K2" s="45"/>
      <c r="L2" s="45"/>
      <c r="M2" s="53"/>
    </row>
    <row r="3" spans="1:13" s="54" customFormat="1" x14ac:dyDescent="0.25">
      <c r="A3" s="51" t="s">
        <v>330</v>
      </c>
      <c r="B3" s="51"/>
      <c r="C3" s="52"/>
      <c r="D3" s="74"/>
      <c r="E3" s="74"/>
      <c r="F3" s="75"/>
      <c r="G3" s="76"/>
      <c r="H3" s="77"/>
      <c r="I3" s="77"/>
      <c r="J3" s="45"/>
      <c r="K3" s="45"/>
      <c r="L3" s="45"/>
    </row>
    <row r="4" spans="1:13" s="54" customFormat="1" x14ac:dyDescent="0.25">
      <c r="A4" s="51" t="s">
        <v>330</v>
      </c>
      <c r="B4" s="51"/>
      <c r="C4" s="52"/>
      <c r="D4" s="78"/>
      <c r="E4" s="78"/>
      <c r="F4" s="75"/>
      <c r="G4" s="76"/>
      <c r="H4" s="77"/>
      <c r="I4" s="77"/>
      <c r="J4" s="45"/>
      <c r="K4" s="45"/>
      <c r="L4" s="45"/>
    </row>
    <row r="5" spans="1:13" s="54" customFormat="1" x14ac:dyDescent="0.25">
      <c r="A5" s="51" t="s">
        <v>330</v>
      </c>
      <c r="B5" s="51"/>
      <c r="C5" s="52"/>
      <c r="D5" s="78"/>
      <c r="E5" s="78"/>
      <c r="F5" s="75"/>
      <c r="G5" s="76"/>
      <c r="H5" s="77"/>
      <c r="I5" s="77"/>
      <c r="J5" s="45"/>
      <c r="K5" s="45"/>
      <c r="L5" s="45"/>
    </row>
    <row r="6" spans="1:13" s="54" customFormat="1" x14ac:dyDescent="0.25">
      <c r="A6" s="51" t="s">
        <v>330</v>
      </c>
      <c r="B6" s="51"/>
      <c r="C6" s="52"/>
      <c r="D6" s="78"/>
      <c r="E6" s="78"/>
      <c r="F6" s="75"/>
      <c r="G6" s="76"/>
      <c r="H6" s="77"/>
      <c r="I6" s="77"/>
      <c r="J6" s="45"/>
      <c r="K6" s="45"/>
      <c r="L6" s="45"/>
    </row>
    <row r="7" spans="1:13" s="54" customFormat="1" x14ac:dyDescent="0.25">
      <c r="A7" s="51" t="s">
        <v>330</v>
      </c>
      <c r="B7" s="51"/>
      <c r="C7" s="52"/>
      <c r="D7" s="78"/>
      <c r="E7" s="78"/>
      <c r="F7" s="75"/>
      <c r="G7" s="76"/>
      <c r="H7" s="77"/>
      <c r="I7" s="77"/>
      <c r="J7" s="45"/>
      <c r="K7" s="45"/>
      <c r="L7" s="45"/>
    </row>
    <row r="8" spans="1:13" s="54" customFormat="1" x14ac:dyDescent="0.25">
      <c r="A8" s="51" t="s">
        <v>330</v>
      </c>
      <c r="B8" s="51"/>
      <c r="C8" s="52"/>
      <c r="D8" s="78"/>
      <c r="E8" s="78"/>
      <c r="F8" s="75"/>
      <c r="G8" s="76"/>
      <c r="H8" s="77"/>
      <c r="I8" s="77"/>
      <c r="J8" s="45"/>
      <c r="K8" s="45"/>
      <c r="L8" s="45"/>
    </row>
    <row r="9" spans="1:13" s="54" customFormat="1" x14ac:dyDescent="0.25">
      <c r="A9" s="51" t="s">
        <v>330</v>
      </c>
      <c r="B9" s="51"/>
      <c r="C9" s="52"/>
      <c r="D9" s="78"/>
      <c r="E9" s="78"/>
      <c r="F9" s="75"/>
      <c r="G9" s="76"/>
      <c r="H9" s="77"/>
      <c r="I9" s="77"/>
      <c r="J9" s="45"/>
      <c r="K9" s="45"/>
      <c r="L9" s="45"/>
    </row>
    <row r="10" spans="1:13" s="54" customFormat="1" x14ac:dyDescent="0.25">
      <c r="A10" s="51" t="s">
        <v>330</v>
      </c>
      <c r="B10" s="51"/>
      <c r="C10" s="52"/>
      <c r="D10" s="78"/>
      <c r="E10" s="78"/>
      <c r="F10" s="75"/>
      <c r="G10" s="76"/>
      <c r="H10" s="77"/>
      <c r="I10" s="77"/>
      <c r="J10" s="45"/>
      <c r="K10" s="45"/>
      <c r="L10" s="45"/>
    </row>
    <row r="11" spans="1:13" s="54" customFormat="1" x14ac:dyDescent="0.25">
      <c r="A11" s="51" t="s">
        <v>330</v>
      </c>
      <c r="B11" s="51"/>
      <c r="C11" s="52"/>
      <c r="D11" s="78"/>
      <c r="E11" s="78"/>
      <c r="F11" s="75"/>
      <c r="G11" s="76"/>
      <c r="H11" s="77"/>
      <c r="I11" s="77"/>
      <c r="J11" s="45"/>
      <c r="K11" s="45"/>
      <c r="L11" s="45"/>
    </row>
    <row r="12" spans="1:13" s="54" customFormat="1" x14ac:dyDescent="0.25">
      <c r="A12" s="51" t="s">
        <v>330</v>
      </c>
      <c r="B12" s="51"/>
      <c r="C12" s="52"/>
      <c r="D12" s="78"/>
      <c r="E12" s="78"/>
      <c r="F12" s="75"/>
      <c r="G12" s="76"/>
      <c r="H12" s="77"/>
      <c r="I12" s="77"/>
      <c r="J12" s="45"/>
      <c r="K12" s="45"/>
      <c r="L12" s="45"/>
    </row>
    <row r="13" spans="1:13" s="54" customFormat="1" x14ac:dyDescent="0.25">
      <c r="A13" s="51" t="s">
        <v>330</v>
      </c>
      <c r="B13" s="51"/>
      <c r="C13" s="52"/>
      <c r="D13" s="78"/>
      <c r="E13" s="78"/>
      <c r="F13" s="75"/>
      <c r="G13" s="76"/>
      <c r="H13" s="77"/>
      <c r="I13" s="77"/>
      <c r="J13" s="45"/>
      <c r="K13" s="45"/>
      <c r="L13" s="45"/>
    </row>
    <row r="14" spans="1:13" s="54" customFormat="1" x14ac:dyDescent="0.25">
      <c r="A14" s="51" t="s">
        <v>330</v>
      </c>
      <c r="B14" s="51"/>
      <c r="C14" s="52"/>
      <c r="D14" s="78"/>
      <c r="E14" s="78"/>
      <c r="F14" s="75"/>
      <c r="G14" s="76"/>
      <c r="H14" s="77"/>
      <c r="I14" s="77"/>
      <c r="J14" s="45"/>
      <c r="K14" s="45"/>
      <c r="L14" s="45"/>
    </row>
    <row r="15" spans="1:13" s="54" customFormat="1" x14ac:dyDescent="0.25">
      <c r="A15" s="51" t="s">
        <v>330</v>
      </c>
      <c r="B15" s="51"/>
      <c r="C15" s="52"/>
      <c r="D15" s="78"/>
      <c r="E15" s="78"/>
      <c r="F15" s="75"/>
      <c r="G15" s="76"/>
      <c r="H15" s="77"/>
      <c r="I15" s="77"/>
      <c r="J15" s="45"/>
      <c r="K15" s="45"/>
      <c r="L15" s="45"/>
    </row>
    <row r="16" spans="1:13" s="54" customFormat="1" x14ac:dyDescent="0.25">
      <c r="A16" s="51" t="s">
        <v>330</v>
      </c>
      <c r="B16" s="51"/>
      <c r="C16" s="52"/>
      <c r="D16" s="78"/>
      <c r="E16" s="78"/>
      <c r="F16" s="75"/>
      <c r="G16" s="76"/>
      <c r="H16" s="77"/>
      <c r="I16" s="77"/>
      <c r="J16" s="45"/>
      <c r="K16" s="45"/>
      <c r="L16" s="45"/>
    </row>
    <row r="17" spans="1:12" s="54" customFormat="1" x14ac:dyDescent="0.25">
      <c r="A17" s="51" t="s">
        <v>330</v>
      </c>
      <c r="B17" s="51"/>
      <c r="C17" s="52"/>
      <c r="D17" s="78"/>
      <c r="E17" s="78"/>
      <c r="F17" s="75"/>
      <c r="G17" s="76"/>
      <c r="H17" s="77"/>
      <c r="I17" s="77"/>
      <c r="J17" s="45"/>
      <c r="K17" s="45"/>
      <c r="L17" s="45"/>
    </row>
    <row r="18" spans="1:12" s="54" customFormat="1" x14ac:dyDescent="0.25">
      <c r="A18" s="51" t="s">
        <v>330</v>
      </c>
      <c r="B18" s="51"/>
      <c r="C18" s="52"/>
      <c r="D18" s="78"/>
      <c r="E18" s="78"/>
      <c r="F18" s="75"/>
      <c r="G18" s="76"/>
      <c r="H18" s="77"/>
      <c r="I18" s="77"/>
      <c r="J18" s="45"/>
      <c r="K18" s="45"/>
      <c r="L18" s="45"/>
    </row>
    <row r="19" spans="1:12" s="54" customFormat="1" x14ac:dyDescent="0.25">
      <c r="A19" s="51" t="s">
        <v>330</v>
      </c>
      <c r="B19" s="51"/>
      <c r="C19" s="52"/>
      <c r="D19" s="78"/>
      <c r="E19" s="78"/>
      <c r="F19" s="75"/>
      <c r="G19" s="76"/>
      <c r="H19" s="77"/>
      <c r="I19" s="77"/>
      <c r="J19" s="45"/>
      <c r="K19" s="45"/>
      <c r="L19" s="45"/>
    </row>
    <row r="20" spans="1:12" s="54" customFormat="1" x14ac:dyDescent="0.25">
      <c r="A20" s="51" t="s">
        <v>330</v>
      </c>
      <c r="B20" s="51"/>
      <c r="C20" s="52"/>
      <c r="D20" s="78"/>
      <c r="E20" s="78"/>
      <c r="F20" s="75"/>
      <c r="G20" s="76"/>
      <c r="H20" s="77"/>
      <c r="I20" s="77"/>
      <c r="J20" s="45"/>
      <c r="K20" s="45"/>
      <c r="L20" s="45"/>
    </row>
    <row r="21" spans="1:12" s="54" customFormat="1" x14ac:dyDescent="0.25">
      <c r="A21" s="51" t="s">
        <v>330</v>
      </c>
      <c r="B21" s="51"/>
      <c r="C21" s="52"/>
      <c r="D21" s="78"/>
      <c r="E21" s="78"/>
      <c r="F21" s="75"/>
      <c r="G21" s="76"/>
      <c r="H21" s="77"/>
      <c r="I21" s="77"/>
      <c r="J21" s="45"/>
      <c r="K21" s="45"/>
      <c r="L21" s="45"/>
    </row>
    <row r="22" spans="1:12" s="54" customFormat="1" x14ac:dyDescent="0.25">
      <c r="A22" s="51" t="s">
        <v>330</v>
      </c>
      <c r="B22" s="51"/>
      <c r="C22" s="52"/>
      <c r="D22" s="78"/>
      <c r="E22" s="78"/>
      <c r="F22" s="75"/>
      <c r="G22" s="76"/>
      <c r="H22" s="77"/>
      <c r="I22" s="77"/>
      <c r="J22" s="45"/>
      <c r="K22" s="45"/>
      <c r="L22" s="45"/>
    </row>
    <row r="23" spans="1:12" s="54" customFormat="1" x14ac:dyDescent="0.25">
      <c r="A23" s="51" t="s">
        <v>330</v>
      </c>
      <c r="B23" s="51"/>
      <c r="C23" s="52"/>
      <c r="D23" s="78"/>
      <c r="E23" s="78"/>
      <c r="F23" s="75"/>
      <c r="G23" s="76"/>
      <c r="H23" s="77"/>
      <c r="I23" s="77"/>
      <c r="J23" s="45"/>
      <c r="K23" s="45"/>
      <c r="L23" s="45"/>
    </row>
    <row r="24" spans="1:12" s="54" customFormat="1" x14ac:dyDescent="0.25">
      <c r="A24" s="51" t="s">
        <v>330</v>
      </c>
      <c r="B24" s="51"/>
      <c r="C24" s="52"/>
      <c r="D24" s="78"/>
      <c r="E24" s="78"/>
      <c r="F24" s="75"/>
      <c r="G24" s="76"/>
      <c r="H24" s="77"/>
      <c r="I24" s="77"/>
      <c r="J24" s="45"/>
      <c r="K24" s="45"/>
      <c r="L24" s="45"/>
    </row>
    <row r="25" spans="1:12" s="54" customFormat="1" x14ac:dyDescent="0.25">
      <c r="A25" s="51" t="s">
        <v>330</v>
      </c>
      <c r="B25" s="51"/>
      <c r="C25" s="52"/>
      <c r="D25" s="78"/>
      <c r="E25" s="78"/>
      <c r="F25" s="75"/>
      <c r="G25" s="76"/>
      <c r="H25" s="77"/>
      <c r="I25" s="77"/>
      <c r="J25" s="45"/>
      <c r="K25" s="45"/>
      <c r="L25" s="45"/>
    </row>
    <row r="26" spans="1:12" s="54" customFormat="1" x14ac:dyDescent="0.25">
      <c r="A26" s="51" t="s">
        <v>330</v>
      </c>
      <c r="B26" s="51"/>
      <c r="C26" s="52"/>
      <c r="D26" s="78"/>
      <c r="E26" s="78"/>
      <c r="F26" s="75"/>
      <c r="G26" s="76"/>
      <c r="H26" s="77"/>
      <c r="I26" s="77"/>
      <c r="J26" s="45"/>
      <c r="K26" s="45"/>
      <c r="L26" s="45"/>
    </row>
    <row r="27" spans="1:12" s="54" customFormat="1" x14ac:dyDescent="0.25">
      <c r="A27" s="51" t="s">
        <v>330</v>
      </c>
      <c r="B27" s="51"/>
      <c r="C27" s="52"/>
      <c r="D27" s="78"/>
      <c r="E27" s="78"/>
      <c r="F27" s="75"/>
      <c r="G27" s="76"/>
      <c r="H27" s="77"/>
      <c r="I27" s="77"/>
      <c r="J27" s="45"/>
      <c r="K27" s="45"/>
      <c r="L27" s="45"/>
    </row>
    <row r="28" spans="1:12" s="54" customFormat="1" x14ac:dyDescent="0.25">
      <c r="A28" s="51" t="s">
        <v>330</v>
      </c>
      <c r="B28" s="51"/>
      <c r="C28" s="52"/>
      <c r="D28" s="78"/>
      <c r="E28" s="78"/>
      <c r="F28" s="75"/>
      <c r="G28" s="76"/>
      <c r="H28" s="77"/>
      <c r="I28" s="77"/>
      <c r="J28" s="45"/>
      <c r="K28" s="45"/>
      <c r="L28" s="45"/>
    </row>
    <row r="29" spans="1:12" s="54" customFormat="1" x14ac:dyDescent="0.25">
      <c r="A29" s="51" t="s">
        <v>330</v>
      </c>
      <c r="B29" s="51"/>
      <c r="C29" s="52"/>
      <c r="D29" s="78"/>
      <c r="E29" s="78"/>
      <c r="F29" s="75"/>
      <c r="G29" s="76"/>
      <c r="H29" s="77"/>
      <c r="I29" s="77"/>
      <c r="J29" s="45"/>
      <c r="K29" s="45"/>
      <c r="L29" s="45"/>
    </row>
    <row r="30" spans="1:12" s="54" customFormat="1" x14ac:dyDescent="0.25">
      <c r="A30" s="51" t="s">
        <v>330</v>
      </c>
      <c r="B30" s="51"/>
      <c r="C30" s="52"/>
      <c r="D30" s="78"/>
      <c r="E30" s="78"/>
      <c r="F30" s="75"/>
      <c r="G30" s="76"/>
      <c r="H30" s="77"/>
      <c r="I30" s="77"/>
      <c r="J30" s="45"/>
      <c r="K30" s="45"/>
      <c r="L30" s="45"/>
    </row>
    <row r="31" spans="1:12" s="54" customFormat="1" x14ac:dyDescent="0.25">
      <c r="A31" s="51" t="s">
        <v>330</v>
      </c>
      <c r="B31" s="51"/>
      <c r="C31" s="52"/>
      <c r="D31" s="78"/>
      <c r="E31" s="78"/>
      <c r="F31" s="75"/>
      <c r="G31" s="76"/>
      <c r="H31" s="77"/>
      <c r="I31" s="77"/>
      <c r="J31" s="45"/>
      <c r="K31" s="45"/>
      <c r="L31" s="45"/>
    </row>
    <row r="32" spans="1:12" s="54" customFormat="1" x14ac:dyDescent="0.25">
      <c r="A32" s="51" t="s">
        <v>330</v>
      </c>
      <c r="B32" s="51"/>
      <c r="C32" s="52"/>
      <c r="D32" s="78"/>
      <c r="E32" s="78"/>
      <c r="F32" s="75"/>
      <c r="G32" s="76"/>
      <c r="H32" s="77"/>
      <c r="I32" s="77"/>
      <c r="J32" s="45"/>
      <c r="K32" s="45"/>
      <c r="L32" s="45"/>
    </row>
    <row r="33" spans="1:12" s="54" customFormat="1" x14ac:dyDescent="0.25">
      <c r="A33" s="51" t="s">
        <v>330</v>
      </c>
      <c r="B33" s="51"/>
      <c r="C33" s="52"/>
      <c r="D33" s="78"/>
      <c r="E33" s="78"/>
      <c r="F33" s="75"/>
      <c r="G33" s="76"/>
      <c r="H33" s="77"/>
      <c r="I33" s="77"/>
      <c r="J33" s="45"/>
      <c r="K33" s="45"/>
      <c r="L33" s="45"/>
    </row>
    <row r="34" spans="1:12" s="54" customFormat="1" x14ac:dyDescent="0.25">
      <c r="A34" s="51" t="s">
        <v>330</v>
      </c>
      <c r="B34" s="51"/>
      <c r="C34" s="52"/>
      <c r="D34" s="78"/>
      <c r="E34" s="78"/>
      <c r="F34" s="75"/>
      <c r="G34" s="76"/>
      <c r="H34" s="77"/>
      <c r="I34" s="77"/>
      <c r="J34" s="45"/>
      <c r="K34" s="45"/>
      <c r="L34" s="45"/>
    </row>
    <row r="35" spans="1:12" s="54" customFormat="1" x14ac:dyDescent="0.25">
      <c r="A35" s="51" t="s">
        <v>330</v>
      </c>
      <c r="B35" s="51"/>
      <c r="C35" s="52"/>
      <c r="D35" s="78"/>
      <c r="E35" s="78"/>
      <c r="F35" s="75"/>
      <c r="G35" s="76"/>
      <c r="H35" s="77"/>
      <c r="I35" s="77"/>
      <c r="J35" s="45"/>
      <c r="K35" s="45"/>
      <c r="L35" s="45"/>
    </row>
    <row r="36" spans="1:12" s="54" customFormat="1" x14ac:dyDescent="0.25">
      <c r="A36" s="51" t="s">
        <v>330</v>
      </c>
      <c r="B36" s="51"/>
      <c r="C36" s="52"/>
      <c r="D36" s="78"/>
      <c r="E36" s="78"/>
      <c r="F36" s="75"/>
      <c r="G36" s="76"/>
      <c r="H36" s="77"/>
      <c r="I36" s="77"/>
      <c r="J36" s="45"/>
      <c r="K36" s="45"/>
      <c r="L36" s="45"/>
    </row>
    <row r="37" spans="1:12" x14ac:dyDescent="0.3">
      <c r="A37" s="51" t="s">
        <v>330</v>
      </c>
      <c r="B37" s="51"/>
      <c r="C37" s="52"/>
      <c r="D37" s="78"/>
      <c r="E37" s="78"/>
      <c r="F37" s="75"/>
      <c r="G37" s="76"/>
      <c r="H37" s="77"/>
      <c r="I37" s="77"/>
      <c r="J37" s="45"/>
      <c r="K37" s="45"/>
      <c r="L37" s="45"/>
    </row>
    <row r="38" spans="1:12" x14ac:dyDescent="0.3">
      <c r="A38" s="51" t="s">
        <v>330</v>
      </c>
      <c r="B38" s="51"/>
      <c r="C38" s="52"/>
      <c r="D38" s="78"/>
      <c r="E38" s="78"/>
      <c r="F38" s="75"/>
      <c r="G38" s="76"/>
      <c r="H38" s="77"/>
      <c r="I38" s="77"/>
      <c r="J38" s="45"/>
      <c r="K38" s="45"/>
      <c r="L38" s="45"/>
    </row>
    <row r="39" spans="1:12" x14ac:dyDescent="0.3">
      <c r="A39" s="51" t="s">
        <v>330</v>
      </c>
      <c r="B39" s="51"/>
      <c r="C39" s="52"/>
      <c r="D39" s="78"/>
      <c r="E39" s="78"/>
      <c r="F39" s="75"/>
      <c r="G39" s="76"/>
      <c r="H39" s="77"/>
      <c r="I39" s="77"/>
      <c r="J39" s="45"/>
      <c r="K39" s="45"/>
      <c r="L39" s="45"/>
    </row>
    <row r="40" spans="1:12" x14ac:dyDescent="0.3">
      <c r="A40" s="51" t="s">
        <v>330</v>
      </c>
      <c r="B40" s="51"/>
      <c r="C40" s="52"/>
      <c r="D40" s="78"/>
      <c r="E40" s="78"/>
      <c r="F40" s="75"/>
      <c r="G40" s="76"/>
      <c r="H40" s="77"/>
      <c r="I40" s="77"/>
      <c r="J40" s="45"/>
      <c r="K40" s="45"/>
      <c r="L40" s="45"/>
    </row>
    <row r="41" spans="1:12" x14ac:dyDescent="0.3">
      <c r="A41" s="51" t="s">
        <v>330</v>
      </c>
      <c r="B41" s="51"/>
      <c r="C41" s="52"/>
      <c r="D41" s="78"/>
      <c r="E41" s="78"/>
      <c r="F41" s="75"/>
      <c r="G41" s="76"/>
      <c r="H41" s="77"/>
      <c r="I41" s="77"/>
      <c r="J41" s="45"/>
      <c r="K41" s="45"/>
      <c r="L41" s="45"/>
    </row>
    <row r="42" spans="1:12" x14ac:dyDescent="0.3">
      <c r="A42" s="51" t="s">
        <v>330</v>
      </c>
      <c r="B42" s="51"/>
      <c r="C42" s="52"/>
      <c r="D42" s="78"/>
      <c r="E42" s="78"/>
      <c r="F42" s="75"/>
      <c r="G42" s="76"/>
      <c r="H42" s="77"/>
      <c r="I42" s="77"/>
      <c r="J42" s="45"/>
      <c r="K42" s="45"/>
      <c r="L42" s="45"/>
    </row>
    <row r="43" spans="1:12" x14ac:dyDescent="0.3">
      <c r="A43" s="51" t="s">
        <v>330</v>
      </c>
      <c r="B43" s="51"/>
      <c r="C43" s="52"/>
      <c r="D43" s="78"/>
      <c r="E43" s="78"/>
      <c r="F43" s="75"/>
      <c r="G43" s="76"/>
      <c r="H43" s="77"/>
      <c r="I43" s="77"/>
      <c r="J43" s="45"/>
      <c r="K43" s="45"/>
      <c r="L43" s="45"/>
    </row>
    <row r="44" spans="1:12" x14ac:dyDescent="0.3">
      <c r="A44" s="51" t="s">
        <v>330</v>
      </c>
      <c r="B44" s="51"/>
      <c r="C44" s="52"/>
      <c r="D44" s="78"/>
      <c r="E44" s="78"/>
      <c r="F44" s="75"/>
      <c r="G44" s="76"/>
      <c r="H44" s="77"/>
      <c r="I44" s="77"/>
      <c r="J44" s="45"/>
      <c r="K44" s="45"/>
      <c r="L44" s="45"/>
    </row>
    <row r="45" spans="1:12" x14ac:dyDescent="0.3">
      <c r="A45" s="51" t="s">
        <v>330</v>
      </c>
      <c r="B45" s="51"/>
      <c r="C45" s="52"/>
      <c r="D45" s="78"/>
      <c r="E45" s="78"/>
      <c r="F45" s="75"/>
      <c r="G45" s="76"/>
      <c r="H45" s="77"/>
      <c r="I45" s="77"/>
      <c r="J45" s="45"/>
      <c r="K45" s="45"/>
      <c r="L45" s="45"/>
    </row>
    <row r="46" spans="1:12" x14ac:dyDescent="0.3">
      <c r="A46" s="51" t="s">
        <v>330</v>
      </c>
      <c r="B46" s="51"/>
      <c r="C46" s="52"/>
      <c r="D46" s="78"/>
      <c r="E46" s="78"/>
      <c r="F46" s="75"/>
      <c r="G46" s="76"/>
      <c r="H46" s="77"/>
      <c r="I46" s="77"/>
      <c r="J46" s="45"/>
      <c r="K46" s="45"/>
      <c r="L46" s="45"/>
    </row>
    <row r="47" spans="1:12" x14ac:dyDescent="0.3">
      <c r="A47" s="51" t="s">
        <v>330</v>
      </c>
      <c r="B47" s="51"/>
      <c r="C47" s="52"/>
      <c r="D47" s="78"/>
      <c r="E47" s="78"/>
      <c r="F47" s="75"/>
      <c r="G47" s="76"/>
      <c r="H47" s="77"/>
      <c r="I47" s="77"/>
      <c r="J47" s="45"/>
      <c r="K47" s="45"/>
      <c r="L47" s="45"/>
    </row>
    <row r="48" spans="1:12" x14ac:dyDescent="0.3">
      <c r="A48" s="51" t="s">
        <v>330</v>
      </c>
      <c r="B48" s="51"/>
      <c r="C48" s="52"/>
      <c r="D48" s="78"/>
      <c r="E48" s="78"/>
      <c r="F48" s="75"/>
      <c r="G48" s="76"/>
      <c r="H48" s="77"/>
      <c r="I48" s="77"/>
      <c r="J48" s="45"/>
      <c r="K48" s="45"/>
      <c r="L48" s="45"/>
    </row>
    <row r="49" spans="1:12" x14ac:dyDescent="0.3">
      <c r="A49" s="51" t="s">
        <v>330</v>
      </c>
      <c r="B49" s="51"/>
      <c r="C49" s="52"/>
      <c r="D49" s="78"/>
      <c r="E49" s="78"/>
      <c r="F49" s="75"/>
      <c r="G49" s="76"/>
      <c r="H49" s="77"/>
      <c r="I49" s="77"/>
      <c r="J49" s="45"/>
      <c r="K49" s="45"/>
      <c r="L49" s="45"/>
    </row>
    <row r="50" spans="1:12" x14ac:dyDescent="0.3">
      <c r="A50" s="51" t="s">
        <v>330</v>
      </c>
      <c r="B50" s="51"/>
      <c r="C50" s="52"/>
      <c r="D50" s="78"/>
      <c r="E50" s="78"/>
      <c r="F50" s="75"/>
      <c r="G50" s="76"/>
      <c r="H50" s="77"/>
      <c r="I50" s="77"/>
      <c r="J50" s="45"/>
      <c r="K50" s="45"/>
      <c r="L50" s="45"/>
    </row>
    <row r="51" spans="1:12" x14ac:dyDescent="0.3">
      <c r="A51" s="51" t="s">
        <v>330</v>
      </c>
      <c r="B51" s="51"/>
      <c r="C51" s="52"/>
      <c r="D51" s="78"/>
      <c r="E51" s="78"/>
      <c r="F51" s="75"/>
      <c r="G51" s="76"/>
      <c r="H51" s="77"/>
      <c r="I51" s="77"/>
      <c r="J51" s="45"/>
      <c r="K51" s="45"/>
      <c r="L51" s="45"/>
    </row>
    <row r="52" spans="1:12" x14ac:dyDescent="0.3">
      <c r="A52" s="51" t="s">
        <v>330</v>
      </c>
      <c r="B52" s="51"/>
      <c r="C52" s="52"/>
      <c r="D52" s="78"/>
      <c r="E52" s="78"/>
      <c r="F52" s="75"/>
      <c r="G52" s="76"/>
      <c r="H52" s="77"/>
      <c r="I52" s="77"/>
      <c r="J52" s="45"/>
      <c r="K52" s="45"/>
      <c r="L52" s="45"/>
    </row>
    <row r="53" spans="1:12" x14ac:dyDescent="0.3">
      <c r="A53" s="51" t="s">
        <v>330</v>
      </c>
      <c r="B53" s="51"/>
      <c r="C53" s="52"/>
      <c r="D53" s="78"/>
      <c r="E53" s="78"/>
      <c r="F53" s="75"/>
      <c r="G53" s="76"/>
      <c r="H53" s="77"/>
      <c r="I53" s="77"/>
      <c r="J53" s="45"/>
      <c r="K53" s="45"/>
      <c r="L53" s="45"/>
    </row>
    <row r="54" spans="1:12" x14ac:dyDescent="0.3">
      <c r="A54" s="51" t="s">
        <v>330</v>
      </c>
      <c r="B54" s="51"/>
      <c r="C54" s="52"/>
      <c r="D54" s="78"/>
      <c r="E54" s="78"/>
      <c r="F54" s="75"/>
      <c r="G54" s="76"/>
      <c r="H54" s="77"/>
      <c r="I54" s="77"/>
      <c r="J54" s="45"/>
      <c r="K54" s="45"/>
      <c r="L54" s="45"/>
    </row>
    <row r="55" spans="1:12" x14ac:dyDescent="0.3">
      <c r="A55" s="51" t="s">
        <v>330</v>
      </c>
      <c r="B55" s="51"/>
      <c r="C55" s="52"/>
      <c r="D55" s="78"/>
      <c r="E55" s="78"/>
      <c r="F55" s="75"/>
      <c r="G55" s="76"/>
      <c r="H55" s="77"/>
      <c r="I55" s="77"/>
      <c r="J55" s="45"/>
      <c r="K55" s="45"/>
      <c r="L55" s="45"/>
    </row>
    <row r="56" spans="1:12" x14ac:dyDescent="0.3">
      <c r="A56" s="51" t="s">
        <v>330</v>
      </c>
      <c r="B56" s="51"/>
      <c r="C56" s="52"/>
      <c r="D56" s="78"/>
      <c r="E56" s="78"/>
      <c r="F56" s="75"/>
      <c r="G56" s="76"/>
      <c r="H56" s="77"/>
      <c r="I56" s="77"/>
      <c r="J56" s="45"/>
      <c r="K56" s="45"/>
      <c r="L56" s="45"/>
    </row>
    <row r="57" spans="1:12" x14ac:dyDescent="0.3">
      <c r="A57" s="51" t="s">
        <v>330</v>
      </c>
      <c r="B57" s="51"/>
      <c r="C57" s="52"/>
      <c r="D57" s="78"/>
      <c r="E57" s="78"/>
      <c r="F57" s="75"/>
      <c r="G57" s="76"/>
      <c r="H57" s="77"/>
      <c r="I57" s="77"/>
      <c r="J57" s="45"/>
      <c r="K57" s="45"/>
      <c r="L57" s="45"/>
    </row>
    <row r="58" spans="1:12" x14ac:dyDescent="0.3">
      <c r="A58" s="51" t="s">
        <v>330</v>
      </c>
      <c r="B58" s="51"/>
      <c r="C58" s="52"/>
      <c r="D58" s="78"/>
      <c r="E58" s="78"/>
      <c r="F58" s="75"/>
      <c r="G58" s="76"/>
      <c r="H58" s="77"/>
      <c r="I58" s="77"/>
      <c r="J58" s="45"/>
      <c r="K58" s="45"/>
      <c r="L58" s="45"/>
    </row>
    <row r="59" spans="1:12" x14ac:dyDescent="0.3">
      <c r="A59" s="51" t="s">
        <v>330</v>
      </c>
      <c r="B59" s="51"/>
      <c r="C59" s="52"/>
      <c r="D59" s="78"/>
      <c r="E59" s="78"/>
      <c r="F59" s="75"/>
      <c r="G59" s="76"/>
      <c r="H59" s="77"/>
      <c r="I59" s="77"/>
      <c r="J59" s="45"/>
      <c r="K59" s="45"/>
      <c r="L59" s="45"/>
    </row>
    <row r="60" spans="1:12" x14ac:dyDescent="0.3">
      <c r="A60" s="51" t="s">
        <v>330</v>
      </c>
      <c r="B60" s="51"/>
      <c r="C60" s="52"/>
      <c r="D60" s="78"/>
      <c r="E60" s="78"/>
      <c r="F60" s="75"/>
      <c r="G60" s="76"/>
      <c r="H60" s="77"/>
      <c r="I60" s="77"/>
      <c r="J60" s="45"/>
      <c r="K60" s="45"/>
      <c r="L60" s="45"/>
    </row>
    <row r="61" spans="1:12" x14ac:dyDescent="0.3">
      <c r="A61" s="51" t="s">
        <v>330</v>
      </c>
      <c r="B61" s="51"/>
      <c r="C61" s="52"/>
      <c r="D61" s="78"/>
      <c r="E61" s="78"/>
      <c r="F61" s="75"/>
      <c r="G61" s="76"/>
      <c r="H61" s="77"/>
      <c r="I61" s="77"/>
      <c r="J61" s="45"/>
      <c r="K61" s="45"/>
      <c r="L61" s="45"/>
    </row>
    <row r="62" spans="1:12" x14ac:dyDescent="0.3">
      <c r="A62" s="51" t="s">
        <v>330</v>
      </c>
      <c r="B62" s="51"/>
      <c r="C62" s="52"/>
      <c r="D62" s="78"/>
      <c r="E62" s="78"/>
      <c r="F62" s="75"/>
      <c r="G62" s="76"/>
      <c r="H62" s="77"/>
      <c r="I62" s="77"/>
      <c r="J62" s="45"/>
      <c r="K62" s="45"/>
      <c r="L62" s="45"/>
    </row>
    <row r="63" spans="1:12" x14ac:dyDescent="0.3">
      <c r="A63" s="51" t="s">
        <v>330</v>
      </c>
      <c r="B63" s="51"/>
      <c r="C63" s="52"/>
      <c r="D63" s="78"/>
      <c r="E63" s="78"/>
      <c r="F63" s="75"/>
      <c r="G63" s="76"/>
      <c r="H63" s="77"/>
      <c r="I63" s="77"/>
      <c r="J63" s="45"/>
      <c r="K63" s="45"/>
      <c r="L63" s="45"/>
    </row>
    <row r="64" spans="1:12" x14ac:dyDescent="0.3">
      <c r="A64" s="51" t="s">
        <v>330</v>
      </c>
      <c r="B64" s="51"/>
      <c r="C64" s="52"/>
      <c r="D64" s="78"/>
      <c r="E64" s="78"/>
      <c r="F64" s="75"/>
      <c r="G64" s="76"/>
      <c r="H64" s="77"/>
      <c r="I64" s="77"/>
      <c r="J64" s="45"/>
      <c r="K64" s="45"/>
      <c r="L64" s="45"/>
    </row>
    <row r="65" spans="1:12" x14ac:dyDescent="0.3">
      <c r="A65" s="51" t="s">
        <v>330</v>
      </c>
      <c r="B65" s="51"/>
      <c r="C65" s="52"/>
      <c r="D65" s="78"/>
      <c r="E65" s="78"/>
      <c r="F65" s="75"/>
      <c r="G65" s="76"/>
      <c r="H65" s="77"/>
      <c r="I65" s="77"/>
      <c r="J65" s="45"/>
      <c r="K65" s="45"/>
      <c r="L65" s="45"/>
    </row>
    <row r="66" spans="1:12" x14ac:dyDescent="0.3">
      <c r="A66" s="51" t="s">
        <v>330</v>
      </c>
      <c r="B66" s="51"/>
      <c r="C66" s="52"/>
      <c r="D66" s="78"/>
      <c r="E66" s="78"/>
      <c r="F66" s="75"/>
      <c r="G66" s="76"/>
      <c r="H66" s="77"/>
      <c r="I66" s="77"/>
      <c r="J66" s="45"/>
      <c r="K66" s="45"/>
      <c r="L66" s="45"/>
    </row>
    <row r="67" spans="1:12" x14ac:dyDescent="0.3">
      <c r="A67" s="51" t="s">
        <v>330</v>
      </c>
      <c r="B67" s="51"/>
      <c r="C67" s="52"/>
      <c r="D67" s="78"/>
      <c r="E67" s="78"/>
      <c r="F67" s="75"/>
      <c r="G67" s="76"/>
      <c r="H67" s="77"/>
      <c r="I67" s="77"/>
      <c r="J67" s="45"/>
      <c r="K67" s="45"/>
      <c r="L67" s="45"/>
    </row>
    <row r="68" spans="1:12" x14ac:dyDescent="0.3">
      <c r="A68" s="51" t="s">
        <v>330</v>
      </c>
      <c r="B68" s="51"/>
      <c r="C68" s="52"/>
      <c r="D68" s="78"/>
      <c r="E68" s="78"/>
      <c r="F68" s="75"/>
      <c r="G68" s="76"/>
      <c r="H68" s="77"/>
      <c r="I68" s="77"/>
      <c r="J68" s="45"/>
      <c r="K68" s="45"/>
      <c r="L68" s="45"/>
    </row>
    <row r="69" spans="1:12" x14ac:dyDescent="0.3">
      <c r="A69" s="51" t="s">
        <v>330</v>
      </c>
      <c r="B69" s="51"/>
      <c r="C69" s="52"/>
      <c r="D69" s="78"/>
      <c r="E69" s="78"/>
      <c r="F69" s="75"/>
      <c r="G69" s="76"/>
      <c r="H69" s="77"/>
      <c r="I69" s="77"/>
      <c r="J69" s="45"/>
      <c r="K69" s="45"/>
      <c r="L69" s="45"/>
    </row>
    <row r="70" spans="1:12" x14ac:dyDescent="0.3">
      <c r="A70" s="51" t="s">
        <v>330</v>
      </c>
      <c r="B70" s="51"/>
      <c r="C70" s="52"/>
      <c r="D70" s="78"/>
      <c r="E70" s="78"/>
      <c r="F70" s="75"/>
      <c r="G70" s="76"/>
      <c r="H70" s="77"/>
      <c r="I70" s="77"/>
      <c r="J70" s="45"/>
      <c r="K70" s="45"/>
      <c r="L70" s="45"/>
    </row>
    <row r="71" spans="1:12" x14ac:dyDescent="0.3">
      <c r="A71" s="51" t="s">
        <v>330</v>
      </c>
      <c r="B71" s="51"/>
      <c r="C71" s="52"/>
      <c r="D71" s="78"/>
      <c r="E71" s="78"/>
      <c r="F71" s="75"/>
      <c r="G71" s="76"/>
      <c r="H71" s="77"/>
      <c r="I71" s="77"/>
      <c r="J71" s="45"/>
      <c r="K71" s="45"/>
      <c r="L71" s="45"/>
    </row>
    <row r="72" spans="1:12" x14ac:dyDescent="0.3">
      <c r="A72" s="51" t="s">
        <v>330</v>
      </c>
      <c r="B72" s="51"/>
      <c r="C72" s="52"/>
      <c r="D72" s="78"/>
      <c r="E72" s="78"/>
      <c r="F72" s="75"/>
      <c r="G72" s="76"/>
      <c r="H72" s="77"/>
      <c r="I72" s="77"/>
      <c r="J72" s="45"/>
      <c r="K72" s="45"/>
      <c r="L72" s="45"/>
    </row>
    <row r="73" spans="1:12" x14ac:dyDescent="0.3">
      <c r="A73" s="51" t="s">
        <v>330</v>
      </c>
      <c r="B73" s="51"/>
      <c r="C73" s="52"/>
      <c r="D73" s="78"/>
      <c r="E73" s="78"/>
      <c r="F73" s="75"/>
      <c r="G73" s="76"/>
      <c r="H73" s="77"/>
      <c r="I73" s="77"/>
      <c r="J73" s="45"/>
      <c r="K73" s="45"/>
      <c r="L73" s="45"/>
    </row>
    <row r="74" spans="1:12" x14ac:dyDescent="0.3">
      <c r="A74" s="51" t="s">
        <v>330</v>
      </c>
      <c r="B74" s="51"/>
      <c r="C74" s="52"/>
      <c r="D74" s="78"/>
      <c r="E74" s="78"/>
      <c r="F74" s="75"/>
      <c r="G74" s="76"/>
      <c r="H74" s="77"/>
      <c r="I74" s="77"/>
      <c r="J74" s="45"/>
      <c r="K74" s="45"/>
      <c r="L74" s="45"/>
    </row>
    <row r="75" spans="1:12" x14ac:dyDescent="0.3">
      <c r="A75" s="51" t="s">
        <v>330</v>
      </c>
      <c r="B75" s="51"/>
      <c r="C75" s="52"/>
      <c r="D75" s="78"/>
      <c r="E75" s="78"/>
      <c r="F75" s="75"/>
      <c r="G75" s="76"/>
      <c r="H75" s="77"/>
      <c r="I75" s="77"/>
      <c r="J75" s="45"/>
      <c r="K75" s="45"/>
      <c r="L75" s="45"/>
    </row>
    <row r="76" spans="1:12" x14ac:dyDescent="0.3">
      <c r="A76" s="51" t="s">
        <v>330</v>
      </c>
      <c r="B76" s="51"/>
      <c r="C76" s="52"/>
      <c r="D76" s="78"/>
      <c r="E76" s="78"/>
      <c r="F76" s="75"/>
      <c r="G76" s="76"/>
      <c r="H76" s="77"/>
      <c r="I76" s="77"/>
      <c r="J76" s="45"/>
      <c r="K76" s="45"/>
      <c r="L76" s="45"/>
    </row>
    <row r="77" spans="1:12" x14ac:dyDescent="0.3">
      <c r="A77" s="51" t="s">
        <v>330</v>
      </c>
      <c r="B77" s="51"/>
      <c r="C77" s="52"/>
      <c r="D77" s="78"/>
      <c r="E77" s="78"/>
      <c r="F77" s="75"/>
      <c r="G77" s="76"/>
      <c r="H77" s="77"/>
      <c r="I77" s="77"/>
      <c r="J77" s="45"/>
      <c r="K77" s="45"/>
      <c r="L77" s="45"/>
    </row>
    <row r="78" spans="1:12" x14ac:dyDescent="0.3">
      <c r="A78" s="51" t="s">
        <v>330</v>
      </c>
      <c r="B78" s="51"/>
      <c r="C78" s="52"/>
      <c r="D78" s="78"/>
      <c r="E78" s="78"/>
      <c r="F78" s="75"/>
      <c r="G78" s="76"/>
      <c r="H78" s="77"/>
      <c r="I78" s="77"/>
      <c r="J78" s="45"/>
      <c r="K78" s="45"/>
      <c r="L78" s="45"/>
    </row>
    <row r="79" spans="1:12" x14ac:dyDescent="0.3">
      <c r="A79" s="51" t="s">
        <v>330</v>
      </c>
      <c r="B79" s="51"/>
      <c r="C79" s="52"/>
      <c r="D79" s="78"/>
      <c r="E79" s="78"/>
      <c r="F79" s="75"/>
      <c r="G79" s="76"/>
      <c r="H79" s="77"/>
      <c r="I79" s="77"/>
      <c r="J79" s="45"/>
      <c r="K79" s="45"/>
      <c r="L79" s="45"/>
    </row>
    <row r="80" spans="1:12" x14ac:dyDescent="0.3">
      <c r="A80" s="51" t="s">
        <v>330</v>
      </c>
      <c r="B80" s="51"/>
      <c r="C80" s="52"/>
      <c r="D80" s="78"/>
      <c r="E80" s="78"/>
      <c r="F80" s="75"/>
      <c r="G80" s="76"/>
      <c r="H80" s="77"/>
      <c r="I80" s="77"/>
      <c r="J80" s="45"/>
      <c r="K80" s="45"/>
      <c r="L80" s="45"/>
    </row>
    <row r="81" spans="1:12" x14ac:dyDescent="0.3">
      <c r="A81" s="51" t="s">
        <v>330</v>
      </c>
      <c r="B81" s="51"/>
      <c r="C81" s="52"/>
      <c r="D81" s="78"/>
      <c r="E81" s="78"/>
      <c r="F81" s="75"/>
      <c r="G81" s="76"/>
      <c r="H81" s="77"/>
      <c r="I81" s="77"/>
      <c r="J81" s="45"/>
      <c r="K81" s="45"/>
      <c r="L81" s="45"/>
    </row>
    <row r="82" spans="1:12" x14ac:dyDescent="0.3">
      <c r="A82" s="51" t="s">
        <v>330</v>
      </c>
      <c r="B82" s="51"/>
      <c r="C82" s="52"/>
      <c r="D82" s="78"/>
      <c r="E82" s="78"/>
      <c r="F82" s="75"/>
      <c r="G82" s="76"/>
      <c r="H82" s="77"/>
      <c r="I82" s="77"/>
      <c r="J82" s="45"/>
      <c r="K82" s="45"/>
      <c r="L82" s="45"/>
    </row>
    <row r="83" spans="1:12" x14ac:dyDescent="0.3">
      <c r="A83" s="51" t="s">
        <v>330</v>
      </c>
      <c r="B83" s="51"/>
      <c r="C83" s="52"/>
      <c r="D83" s="78"/>
      <c r="E83" s="78"/>
      <c r="F83" s="75"/>
      <c r="G83" s="76"/>
      <c r="H83" s="77"/>
      <c r="I83" s="77"/>
      <c r="J83" s="45"/>
      <c r="K83" s="45"/>
      <c r="L83" s="45"/>
    </row>
    <row r="84" spans="1:12" x14ac:dyDescent="0.3">
      <c r="A84" s="51" t="s">
        <v>330</v>
      </c>
      <c r="B84" s="51"/>
      <c r="C84" s="52"/>
      <c r="D84" s="78"/>
      <c r="E84" s="78"/>
      <c r="F84" s="75"/>
      <c r="G84" s="76"/>
      <c r="H84" s="77"/>
      <c r="I84" s="77"/>
      <c r="J84" s="45"/>
      <c r="K84" s="45"/>
      <c r="L84" s="45"/>
    </row>
    <row r="85" spans="1:12" x14ac:dyDescent="0.3">
      <c r="A85" s="51" t="s">
        <v>330</v>
      </c>
      <c r="B85" s="51"/>
      <c r="C85" s="52"/>
      <c r="D85" s="78"/>
      <c r="E85" s="78"/>
      <c r="F85" s="75"/>
      <c r="G85" s="76"/>
      <c r="H85" s="77"/>
      <c r="I85" s="77"/>
      <c r="J85" s="45"/>
      <c r="K85" s="45"/>
      <c r="L85" s="45"/>
    </row>
    <row r="86" spans="1:12" x14ac:dyDescent="0.3">
      <c r="A86" s="51" t="s">
        <v>330</v>
      </c>
      <c r="B86" s="51"/>
      <c r="C86" s="52"/>
      <c r="D86" s="78"/>
      <c r="E86" s="78"/>
      <c r="F86" s="75"/>
      <c r="G86" s="76"/>
      <c r="H86" s="77"/>
      <c r="I86" s="77"/>
      <c r="J86" s="45"/>
      <c r="K86" s="45"/>
      <c r="L86" s="45"/>
    </row>
    <row r="87" spans="1:12" x14ac:dyDescent="0.3">
      <c r="A87" s="51" t="s">
        <v>330</v>
      </c>
      <c r="B87" s="51"/>
      <c r="C87" s="52"/>
      <c r="D87" s="78"/>
      <c r="E87" s="78"/>
      <c r="F87" s="75"/>
      <c r="G87" s="76"/>
      <c r="H87" s="77"/>
      <c r="I87" s="77"/>
      <c r="J87" s="45"/>
      <c r="K87" s="45"/>
      <c r="L87" s="45"/>
    </row>
    <row r="88" spans="1:12" x14ac:dyDescent="0.3">
      <c r="A88" s="51" t="s">
        <v>330</v>
      </c>
      <c r="B88" s="51"/>
      <c r="C88" s="52"/>
      <c r="D88" s="78"/>
      <c r="E88" s="78"/>
      <c r="F88" s="75"/>
      <c r="G88" s="76"/>
      <c r="H88" s="77"/>
      <c r="I88" s="77"/>
      <c r="J88" s="45"/>
      <c r="K88" s="45"/>
      <c r="L88" s="45"/>
    </row>
    <row r="89" spans="1:12" x14ac:dyDescent="0.3">
      <c r="A89" s="51" t="s">
        <v>330</v>
      </c>
      <c r="B89" s="51"/>
      <c r="C89" s="52"/>
      <c r="D89" s="78"/>
      <c r="E89" s="78"/>
      <c r="F89" s="75"/>
      <c r="G89" s="76"/>
      <c r="H89" s="77"/>
      <c r="I89" s="77"/>
      <c r="J89" s="45"/>
      <c r="K89" s="45"/>
      <c r="L89" s="45"/>
    </row>
    <row r="90" spans="1:12" x14ac:dyDescent="0.3">
      <c r="A90" s="51" t="s">
        <v>330</v>
      </c>
      <c r="B90" s="51"/>
      <c r="C90" s="52"/>
      <c r="D90" s="78"/>
      <c r="E90" s="78"/>
      <c r="F90" s="75"/>
      <c r="G90" s="76"/>
      <c r="H90" s="77"/>
      <c r="I90" s="77"/>
      <c r="J90" s="45"/>
      <c r="K90" s="45"/>
      <c r="L90" s="45"/>
    </row>
    <row r="91" spans="1:12" x14ac:dyDescent="0.3">
      <c r="A91" s="51" t="s">
        <v>330</v>
      </c>
      <c r="B91" s="51"/>
      <c r="C91" s="52"/>
      <c r="D91" s="78"/>
      <c r="E91" s="78"/>
      <c r="F91" s="75"/>
      <c r="G91" s="76"/>
      <c r="H91" s="77"/>
      <c r="I91" s="77"/>
      <c r="J91" s="45"/>
      <c r="K91" s="45"/>
      <c r="L91" s="45"/>
    </row>
    <row r="92" spans="1:12" x14ac:dyDescent="0.3">
      <c r="A92" s="51" t="s">
        <v>330</v>
      </c>
      <c r="B92" s="51"/>
      <c r="C92" s="52"/>
      <c r="D92" s="78"/>
      <c r="E92" s="78"/>
      <c r="F92" s="75"/>
      <c r="G92" s="76"/>
      <c r="H92" s="77"/>
      <c r="I92" s="77"/>
      <c r="J92" s="45"/>
      <c r="K92" s="45"/>
      <c r="L92" s="45"/>
    </row>
    <row r="93" spans="1:12" x14ac:dyDescent="0.3">
      <c r="A93" s="51" t="s">
        <v>330</v>
      </c>
      <c r="B93" s="51"/>
      <c r="C93" s="52"/>
      <c r="D93" s="78"/>
      <c r="E93" s="78"/>
      <c r="F93" s="75"/>
      <c r="G93" s="76"/>
      <c r="H93" s="77"/>
      <c r="I93" s="77"/>
      <c r="J93" s="45"/>
      <c r="K93" s="45"/>
      <c r="L93" s="45"/>
    </row>
    <row r="94" spans="1:12" x14ac:dyDescent="0.3">
      <c r="A94" s="51" t="s">
        <v>330</v>
      </c>
      <c r="B94" s="51"/>
      <c r="C94" s="52"/>
      <c r="D94" s="78"/>
      <c r="E94" s="78"/>
      <c r="F94" s="75"/>
      <c r="G94" s="76"/>
      <c r="H94" s="77"/>
      <c r="I94" s="77"/>
      <c r="J94" s="45"/>
      <c r="K94" s="45"/>
      <c r="L94" s="45"/>
    </row>
    <row r="95" spans="1:12" x14ac:dyDescent="0.3">
      <c r="A95" s="51" t="s">
        <v>330</v>
      </c>
      <c r="B95" s="51"/>
      <c r="C95" s="52"/>
      <c r="D95" s="78"/>
      <c r="E95" s="78"/>
      <c r="F95" s="75"/>
      <c r="G95" s="76"/>
      <c r="H95" s="77"/>
      <c r="I95" s="77"/>
      <c r="J95" s="45"/>
      <c r="K95" s="45"/>
      <c r="L95" s="45"/>
    </row>
    <row r="96" spans="1:12" x14ac:dyDescent="0.3">
      <c r="A96" s="51" t="s">
        <v>330</v>
      </c>
      <c r="B96" s="51"/>
      <c r="C96" s="52"/>
      <c r="D96" s="78"/>
      <c r="E96" s="78"/>
      <c r="F96" s="75"/>
      <c r="G96" s="76"/>
      <c r="H96" s="77"/>
      <c r="I96" s="77"/>
      <c r="J96" s="45"/>
      <c r="K96" s="45"/>
      <c r="L96" s="45"/>
    </row>
    <row r="97" spans="1:12" x14ac:dyDescent="0.3">
      <c r="A97" s="51" t="s">
        <v>330</v>
      </c>
      <c r="B97" s="51"/>
      <c r="C97" s="52"/>
      <c r="D97" s="78"/>
      <c r="E97" s="78"/>
      <c r="F97" s="75"/>
      <c r="G97" s="76"/>
      <c r="H97" s="77"/>
      <c r="I97" s="77"/>
      <c r="J97" s="45"/>
      <c r="K97" s="45"/>
      <c r="L97" s="45"/>
    </row>
    <row r="98" spans="1:12" x14ac:dyDescent="0.3">
      <c r="A98" s="51" t="s">
        <v>330</v>
      </c>
      <c r="B98" s="51"/>
      <c r="C98" s="52"/>
      <c r="D98" s="78"/>
      <c r="E98" s="78"/>
      <c r="F98" s="75"/>
      <c r="G98" s="76"/>
      <c r="H98" s="77"/>
      <c r="I98" s="77"/>
      <c r="J98" s="45"/>
      <c r="K98" s="45"/>
      <c r="L98" s="45"/>
    </row>
    <row r="99" spans="1:12" x14ac:dyDescent="0.3">
      <c r="A99" s="51" t="s">
        <v>330</v>
      </c>
      <c r="B99" s="51"/>
      <c r="C99" s="52"/>
      <c r="D99" s="78"/>
      <c r="E99" s="78"/>
      <c r="F99" s="75"/>
      <c r="G99" s="76"/>
      <c r="H99" s="77"/>
      <c r="I99" s="77"/>
      <c r="J99" s="45"/>
      <c r="K99" s="45"/>
      <c r="L99" s="45"/>
    </row>
    <row r="100" spans="1:12" x14ac:dyDescent="0.3">
      <c r="A100" s="51" t="s">
        <v>330</v>
      </c>
      <c r="B100" s="51"/>
      <c r="C100" s="52"/>
      <c r="D100" s="78"/>
      <c r="E100" s="78"/>
      <c r="F100" s="75"/>
      <c r="G100" s="76"/>
      <c r="H100" s="77"/>
      <c r="I100" s="77"/>
      <c r="J100" s="45"/>
      <c r="K100" s="45"/>
      <c r="L100" s="45"/>
    </row>
    <row r="101" spans="1:12" x14ac:dyDescent="0.3">
      <c r="A101" s="51" t="s">
        <v>330</v>
      </c>
      <c r="B101" s="51"/>
      <c r="C101" s="52"/>
      <c r="D101" s="78"/>
      <c r="E101" s="78"/>
      <c r="F101" s="75"/>
      <c r="G101" s="76"/>
      <c r="H101" s="77"/>
      <c r="I101" s="77"/>
      <c r="J101" s="45"/>
      <c r="K101" s="45"/>
      <c r="L101" s="45"/>
    </row>
    <row r="102" spans="1:12" x14ac:dyDescent="0.3">
      <c r="A102" s="51" t="s">
        <v>330</v>
      </c>
      <c r="B102" s="51"/>
      <c r="C102" s="52"/>
      <c r="D102" s="78"/>
      <c r="E102" s="78"/>
      <c r="F102" s="75"/>
      <c r="G102" s="76"/>
      <c r="H102" s="77">
        <v>0</v>
      </c>
      <c r="I102" s="77">
        <v>0</v>
      </c>
      <c r="J102" s="45"/>
      <c r="K102" s="45"/>
      <c r="L102" s="45"/>
    </row>
    <row r="103" spans="1:12" x14ac:dyDescent="0.3">
      <c r="A103" s="51" t="s">
        <v>330</v>
      </c>
      <c r="B103" s="51"/>
      <c r="C103" s="52"/>
      <c r="D103" s="78"/>
      <c r="E103" s="78"/>
      <c r="F103" s="75"/>
      <c r="G103" s="76"/>
      <c r="H103" s="77">
        <v>0</v>
      </c>
      <c r="I103" s="77">
        <v>0</v>
      </c>
      <c r="J103" s="45"/>
      <c r="K103" s="45"/>
      <c r="L103" s="45"/>
    </row>
    <row r="104" spans="1:12" x14ac:dyDescent="0.3">
      <c r="A104" s="51" t="s">
        <v>330</v>
      </c>
      <c r="B104" s="51"/>
      <c r="C104" s="52"/>
      <c r="D104" s="78"/>
      <c r="E104" s="78"/>
      <c r="F104" s="75"/>
      <c r="G104" s="76"/>
      <c r="H104" s="77">
        <v>0</v>
      </c>
      <c r="I104" s="77">
        <v>0</v>
      </c>
      <c r="J104" s="45"/>
      <c r="K104" s="45"/>
      <c r="L104" s="45"/>
    </row>
    <row r="105" spans="1:12" x14ac:dyDescent="0.3">
      <c r="A105" s="51" t="s">
        <v>330</v>
      </c>
      <c r="B105" s="51"/>
      <c r="C105" s="52"/>
      <c r="D105" s="78"/>
      <c r="E105" s="78"/>
      <c r="F105" s="75"/>
      <c r="G105" s="76"/>
      <c r="H105" s="77">
        <v>0</v>
      </c>
      <c r="I105" s="77">
        <v>0</v>
      </c>
      <c r="J105" s="45"/>
      <c r="K105" s="45"/>
      <c r="L105" s="45"/>
    </row>
    <row r="106" spans="1:12" x14ac:dyDescent="0.3">
      <c r="A106" s="51" t="s">
        <v>330</v>
      </c>
      <c r="B106" s="51"/>
      <c r="C106" s="52"/>
      <c r="D106" s="78"/>
      <c r="E106" s="78"/>
      <c r="F106" s="75"/>
      <c r="G106" s="76"/>
      <c r="H106" s="77">
        <v>0</v>
      </c>
      <c r="I106" s="77">
        <v>0</v>
      </c>
      <c r="J106" s="45"/>
      <c r="K106" s="45"/>
      <c r="L106" s="45"/>
    </row>
    <row r="107" spans="1:12" x14ac:dyDescent="0.3">
      <c r="A107" s="51" t="s">
        <v>330</v>
      </c>
      <c r="B107" s="51"/>
      <c r="C107" s="52"/>
      <c r="D107" s="78"/>
      <c r="E107" s="78"/>
      <c r="F107" s="75"/>
      <c r="G107" s="76"/>
      <c r="H107" s="77">
        <v>0</v>
      </c>
      <c r="I107" s="77">
        <v>0</v>
      </c>
      <c r="J107" s="45"/>
      <c r="K107" s="45"/>
      <c r="L107" s="45"/>
    </row>
    <row r="108" spans="1:12" x14ac:dyDescent="0.3">
      <c r="A108" s="51" t="s">
        <v>330</v>
      </c>
      <c r="B108" s="51"/>
      <c r="C108" s="52"/>
      <c r="D108" s="78"/>
      <c r="E108" s="78"/>
      <c r="F108" s="75"/>
      <c r="G108" s="76"/>
      <c r="H108" s="77">
        <v>0</v>
      </c>
      <c r="I108" s="77">
        <v>0</v>
      </c>
      <c r="J108" s="45"/>
      <c r="K108" s="45"/>
      <c r="L108" s="45"/>
    </row>
    <row r="109" spans="1:12" x14ac:dyDescent="0.3">
      <c r="A109" s="51" t="s">
        <v>330</v>
      </c>
      <c r="B109" s="51"/>
      <c r="C109" s="52"/>
      <c r="D109" s="78"/>
      <c r="E109" s="78"/>
      <c r="F109" s="75"/>
      <c r="G109" s="76"/>
      <c r="H109" s="77">
        <v>0</v>
      </c>
      <c r="I109" s="77">
        <v>0</v>
      </c>
      <c r="J109" s="45"/>
      <c r="K109" s="45"/>
      <c r="L109" s="45"/>
    </row>
    <row r="110" spans="1:12" x14ac:dyDescent="0.3">
      <c r="A110" s="51" t="s">
        <v>330</v>
      </c>
      <c r="B110" s="51"/>
      <c r="C110" s="52"/>
      <c r="D110" s="78"/>
      <c r="E110" s="78"/>
      <c r="F110" s="75"/>
      <c r="G110" s="76"/>
      <c r="H110" s="77">
        <v>0</v>
      </c>
      <c r="I110" s="77">
        <v>0</v>
      </c>
      <c r="J110" s="45"/>
      <c r="K110" s="45"/>
      <c r="L110" s="45"/>
    </row>
    <row r="111" spans="1:12" x14ac:dyDescent="0.3">
      <c r="A111" s="51" t="s">
        <v>330</v>
      </c>
      <c r="B111" s="51"/>
      <c r="C111" s="52"/>
      <c r="D111" s="78"/>
      <c r="E111" s="78"/>
      <c r="F111" s="75"/>
      <c r="G111" s="76"/>
      <c r="H111" s="77">
        <v>0</v>
      </c>
      <c r="I111" s="77">
        <v>0</v>
      </c>
      <c r="J111" s="45"/>
      <c r="K111" s="45"/>
      <c r="L111" s="45"/>
    </row>
    <row r="112" spans="1:12" x14ac:dyDescent="0.3">
      <c r="A112" s="51" t="s">
        <v>330</v>
      </c>
      <c r="B112" s="51"/>
      <c r="C112" s="52"/>
      <c r="D112" s="78"/>
      <c r="E112" s="78"/>
      <c r="F112" s="75"/>
      <c r="G112" s="76"/>
      <c r="H112" s="77">
        <v>0</v>
      </c>
      <c r="I112" s="77">
        <v>0</v>
      </c>
      <c r="J112" s="45"/>
      <c r="K112" s="45"/>
      <c r="L112" s="45"/>
    </row>
    <row r="113" spans="1:12" x14ac:dyDescent="0.3">
      <c r="A113" s="51" t="s">
        <v>330</v>
      </c>
      <c r="B113" s="51"/>
      <c r="C113" s="52"/>
      <c r="D113" s="78"/>
      <c r="E113" s="78"/>
      <c r="F113" s="75"/>
      <c r="G113" s="76"/>
      <c r="H113" s="77">
        <v>0</v>
      </c>
      <c r="I113" s="77">
        <v>0</v>
      </c>
      <c r="J113" s="45"/>
      <c r="K113" s="45"/>
      <c r="L113" s="45"/>
    </row>
    <row r="114" spans="1:12" x14ac:dyDescent="0.3">
      <c r="A114" s="51" t="s">
        <v>330</v>
      </c>
      <c r="B114" s="51"/>
      <c r="C114" s="52"/>
      <c r="D114" s="78"/>
      <c r="E114" s="78"/>
      <c r="F114" s="75"/>
      <c r="G114" s="76"/>
      <c r="H114" s="77">
        <v>0</v>
      </c>
      <c r="I114" s="77">
        <v>0</v>
      </c>
      <c r="J114" s="45"/>
      <c r="K114" s="45"/>
      <c r="L114" s="45"/>
    </row>
    <row r="115" spans="1:12" x14ac:dyDescent="0.3">
      <c r="A115" s="51" t="s">
        <v>330</v>
      </c>
      <c r="B115" s="51"/>
      <c r="C115" s="52"/>
      <c r="D115" s="78"/>
      <c r="E115" s="78"/>
      <c r="F115" s="75"/>
      <c r="G115" s="76"/>
      <c r="H115" s="77">
        <v>0</v>
      </c>
      <c r="I115" s="77">
        <v>0</v>
      </c>
      <c r="J115" s="45"/>
      <c r="K115" s="45"/>
      <c r="L115" s="45"/>
    </row>
    <row r="116" spans="1:12" x14ac:dyDescent="0.3">
      <c r="A116" s="51" t="s">
        <v>330</v>
      </c>
      <c r="B116" s="51"/>
      <c r="C116" s="52"/>
      <c r="D116" s="78"/>
      <c r="E116" s="78"/>
      <c r="F116" s="75"/>
      <c r="G116" s="76"/>
      <c r="H116" s="77">
        <v>0</v>
      </c>
      <c r="I116" s="77">
        <v>0</v>
      </c>
      <c r="J116" s="45"/>
      <c r="K116" s="45"/>
      <c r="L116" s="45"/>
    </row>
    <row r="117" spans="1:12" x14ac:dyDescent="0.3">
      <c r="A117" s="51" t="s">
        <v>330</v>
      </c>
      <c r="B117" s="51"/>
      <c r="C117" s="52"/>
      <c r="D117" s="78"/>
      <c r="E117" s="78"/>
      <c r="F117" s="75"/>
      <c r="G117" s="76"/>
      <c r="H117" s="77">
        <v>0</v>
      </c>
      <c r="I117" s="77">
        <v>0</v>
      </c>
      <c r="J117" s="45"/>
      <c r="K117" s="45"/>
      <c r="L117" s="45"/>
    </row>
    <row r="118" spans="1:12" x14ac:dyDescent="0.3">
      <c r="A118" s="51" t="s">
        <v>330</v>
      </c>
      <c r="B118" s="51"/>
      <c r="C118" s="52"/>
      <c r="D118" s="78"/>
      <c r="E118" s="78"/>
      <c r="F118" s="75"/>
      <c r="G118" s="76"/>
      <c r="H118" s="77">
        <v>0</v>
      </c>
      <c r="I118" s="77">
        <v>0</v>
      </c>
      <c r="J118" s="45"/>
      <c r="K118" s="45"/>
      <c r="L118" s="45"/>
    </row>
    <row r="119" spans="1:12" x14ac:dyDescent="0.3">
      <c r="A119" s="51" t="s">
        <v>330</v>
      </c>
      <c r="B119" s="51"/>
      <c r="C119" s="52"/>
      <c r="D119" s="78"/>
      <c r="E119" s="78"/>
      <c r="F119" s="75"/>
      <c r="G119" s="76"/>
      <c r="H119" s="77">
        <v>0</v>
      </c>
      <c r="I119" s="77">
        <v>0</v>
      </c>
      <c r="J119" s="45"/>
      <c r="K119" s="45"/>
      <c r="L119" s="45"/>
    </row>
    <row r="120" spans="1:12" x14ac:dyDescent="0.3">
      <c r="A120" s="51" t="s">
        <v>330</v>
      </c>
      <c r="B120" s="51"/>
      <c r="C120" s="52"/>
      <c r="D120" s="78"/>
      <c r="E120" s="78"/>
      <c r="F120" s="75"/>
      <c r="G120" s="76"/>
      <c r="H120" s="77">
        <v>0</v>
      </c>
      <c r="I120" s="77">
        <v>0</v>
      </c>
      <c r="J120" s="45"/>
      <c r="K120" s="45"/>
      <c r="L120" s="45"/>
    </row>
    <row r="121" spans="1:12" x14ac:dyDescent="0.3">
      <c r="A121" s="51" t="s">
        <v>330</v>
      </c>
      <c r="B121" s="51"/>
      <c r="C121" s="52"/>
      <c r="D121" s="78"/>
      <c r="E121" s="78"/>
      <c r="F121" s="75"/>
      <c r="G121" s="76"/>
      <c r="H121" s="77">
        <v>0</v>
      </c>
      <c r="I121" s="77">
        <v>0</v>
      </c>
      <c r="J121" s="45"/>
      <c r="K121" s="45"/>
      <c r="L121" s="45"/>
    </row>
    <row r="122" spans="1:12" x14ac:dyDescent="0.3">
      <c r="A122" s="51" t="s">
        <v>330</v>
      </c>
      <c r="B122" s="51"/>
      <c r="C122" s="52"/>
      <c r="D122" s="78"/>
      <c r="E122" s="78"/>
      <c r="F122" s="75"/>
      <c r="G122" s="76"/>
      <c r="H122" s="77">
        <v>0</v>
      </c>
      <c r="I122" s="77">
        <v>0</v>
      </c>
      <c r="J122" s="45"/>
      <c r="K122" s="45"/>
      <c r="L122" s="45"/>
    </row>
    <row r="123" spans="1:12" x14ac:dyDescent="0.3">
      <c r="A123" s="51" t="s">
        <v>330</v>
      </c>
      <c r="B123" s="51"/>
      <c r="C123" s="52"/>
      <c r="D123" s="78"/>
      <c r="E123" s="78"/>
      <c r="F123" s="75"/>
      <c r="G123" s="76"/>
      <c r="H123" s="77">
        <v>0</v>
      </c>
      <c r="I123" s="77">
        <v>0</v>
      </c>
      <c r="J123" s="45"/>
      <c r="K123" s="45"/>
      <c r="L123" s="45"/>
    </row>
    <row r="124" spans="1:12" x14ac:dyDescent="0.3">
      <c r="A124" s="51" t="s">
        <v>330</v>
      </c>
      <c r="B124" s="51"/>
      <c r="C124" s="52"/>
      <c r="D124" s="78"/>
      <c r="E124" s="78"/>
      <c r="F124" s="75"/>
      <c r="G124" s="76"/>
      <c r="H124" s="77">
        <v>0</v>
      </c>
      <c r="I124" s="77">
        <v>0</v>
      </c>
      <c r="J124" s="45"/>
      <c r="K124" s="45"/>
      <c r="L124" s="45"/>
    </row>
    <row r="125" spans="1:12" x14ac:dyDescent="0.3">
      <c r="A125" s="51" t="s">
        <v>330</v>
      </c>
      <c r="B125" s="51"/>
      <c r="C125" s="52"/>
      <c r="D125" s="78"/>
      <c r="E125" s="78"/>
      <c r="F125" s="75"/>
      <c r="G125" s="76"/>
      <c r="H125" s="77">
        <v>0</v>
      </c>
      <c r="I125" s="77">
        <v>0</v>
      </c>
      <c r="J125" s="45"/>
      <c r="K125" s="45"/>
      <c r="L125" s="45"/>
    </row>
    <row r="126" spans="1:12" x14ac:dyDescent="0.3">
      <c r="A126" s="51" t="s">
        <v>330</v>
      </c>
      <c r="B126" s="51"/>
      <c r="C126" s="52"/>
      <c r="D126" s="78"/>
      <c r="E126" s="78"/>
      <c r="F126" s="75"/>
      <c r="G126" s="76"/>
      <c r="H126" s="77">
        <v>0</v>
      </c>
      <c r="I126" s="77">
        <v>0</v>
      </c>
      <c r="J126" s="45"/>
      <c r="K126" s="45"/>
      <c r="L126" s="45"/>
    </row>
    <row r="127" spans="1:12" x14ac:dyDescent="0.3">
      <c r="A127" s="51" t="s">
        <v>330</v>
      </c>
      <c r="B127" s="51"/>
      <c r="C127" s="52"/>
      <c r="D127" s="78"/>
      <c r="E127" s="78"/>
      <c r="F127" s="75"/>
      <c r="G127" s="76"/>
      <c r="H127" s="77">
        <v>0</v>
      </c>
      <c r="I127" s="77">
        <v>0</v>
      </c>
      <c r="J127" s="45"/>
      <c r="K127" s="45"/>
      <c r="L127" s="45"/>
    </row>
    <row r="128" spans="1:12" x14ac:dyDescent="0.3">
      <c r="A128" s="51" t="s">
        <v>330</v>
      </c>
      <c r="B128" s="51"/>
      <c r="C128" s="52"/>
      <c r="D128" s="78"/>
      <c r="E128" s="78"/>
      <c r="F128" s="75"/>
      <c r="G128" s="76"/>
      <c r="H128" s="77">
        <v>0</v>
      </c>
      <c r="I128" s="77">
        <v>0</v>
      </c>
      <c r="J128" s="45"/>
      <c r="K128" s="45"/>
      <c r="L128" s="45"/>
    </row>
    <row r="129" spans="1:12" x14ac:dyDescent="0.3">
      <c r="A129" s="51" t="s">
        <v>330</v>
      </c>
      <c r="B129" s="51"/>
      <c r="C129" s="52"/>
      <c r="D129" s="78"/>
      <c r="E129" s="78"/>
      <c r="F129" s="75"/>
      <c r="G129" s="76"/>
      <c r="H129" s="77">
        <v>0</v>
      </c>
      <c r="I129" s="77">
        <v>0</v>
      </c>
      <c r="J129" s="45"/>
      <c r="K129" s="45"/>
      <c r="L129" s="45"/>
    </row>
    <row r="130" spans="1:12" x14ac:dyDescent="0.3">
      <c r="A130" s="51" t="s">
        <v>330</v>
      </c>
      <c r="B130" s="51"/>
      <c r="C130" s="52"/>
      <c r="D130" s="78"/>
      <c r="E130" s="78"/>
      <c r="F130" s="75"/>
      <c r="G130" s="76"/>
      <c r="H130" s="77">
        <v>0</v>
      </c>
      <c r="I130" s="77">
        <v>0</v>
      </c>
      <c r="J130" s="45"/>
      <c r="K130" s="45"/>
      <c r="L130" s="45"/>
    </row>
    <row r="131" spans="1:12" x14ac:dyDescent="0.3">
      <c r="A131" s="51" t="s">
        <v>330</v>
      </c>
      <c r="B131" s="51"/>
      <c r="C131" s="52"/>
      <c r="D131" s="78"/>
      <c r="E131" s="78"/>
      <c r="F131" s="75"/>
      <c r="G131" s="76"/>
      <c r="H131" s="77">
        <v>0</v>
      </c>
      <c r="I131" s="77">
        <v>0</v>
      </c>
      <c r="J131" s="45"/>
      <c r="K131" s="45"/>
      <c r="L131" s="45"/>
    </row>
    <row r="132" spans="1:12" x14ac:dyDescent="0.3">
      <c r="A132" s="51" t="s">
        <v>330</v>
      </c>
      <c r="B132" s="51"/>
      <c r="C132" s="52"/>
      <c r="D132" s="78"/>
      <c r="E132" s="78"/>
      <c r="F132" s="75"/>
      <c r="G132" s="76"/>
      <c r="H132" s="77">
        <v>0</v>
      </c>
      <c r="I132" s="77">
        <v>0</v>
      </c>
      <c r="J132" s="45"/>
      <c r="K132" s="45"/>
      <c r="L132" s="45"/>
    </row>
    <row r="133" spans="1:12" x14ac:dyDescent="0.3">
      <c r="A133" s="51" t="s">
        <v>330</v>
      </c>
      <c r="B133" s="51"/>
      <c r="C133" s="52"/>
      <c r="D133" s="78"/>
      <c r="E133" s="78"/>
      <c r="F133" s="75"/>
      <c r="G133" s="76"/>
      <c r="H133" s="77">
        <v>0</v>
      </c>
      <c r="I133" s="77">
        <v>0</v>
      </c>
      <c r="J133" s="45"/>
      <c r="K133" s="45"/>
      <c r="L133" s="45"/>
    </row>
    <row r="134" spans="1:12" x14ac:dyDescent="0.3">
      <c r="A134" s="51" t="s">
        <v>330</v>
      </c>
      <c r="B134" s="51"/>
      <c r="C134" s="52"/>
      <c r="D134" s="78"/>
      <c r="E134" s="78"/>
      <c r="F134" s="75"/>
      <c r="G134" s="76"/>
      <c r="H134" s="77">
        <v>0</v>
      </c>
      <c r="I134" s="77">
        <v>0</v>
      </c>
      <c r="J134" s="45"/>
      <c r="K134" s="45"/>
      <c r="L134" s="45"/>
    </row>
    <row r="135" spans="1:12" x14ac:dyDescent="0.3">
      <c r="A135" s="51" t="s">
        <v>330</v>
      </c>
      <c r="B135" s="51"/>
      <c r="C135" s="52"/>
      <c r="D135" s="78"/>
      <c r="E135" s="78"/>
      <c r="F135" s="75"/>
      <c r="G135" s="76"/>
      <c r="H135" s="77">
        <v>0</v>
      </c>
      <c r="I135" s="77">
        <v>0</v>
      </c>
      <c r="J135" s="45"/>
      <c r="K135" s="45"/>
      <c r="L135" s="45"/>
    </row>
    <row r="136" spans="1:12" x14ac:dyDescent="0.3">
      <c r="A136" s="51" t="s">
        <v>330</v>
      </c>
      <c r="B136" s="51"/>
      <c r="C136" s="52"/>
      <c r="D136" s="78"/>
      <c r="E136" s="78"/>
      <c r="F136" s="75"/>
      <c r="G136" s="76"/>
      <c r="H136" s="77">
        <v>0</v>
      </c>
      <c r="I136" s="77">
        <v>0</v>
      </c>
      <c r="J136" s="45"/>
      <c r="K136" s="45"/>
      <c r="L136" s="45"/>
    </row>
    <row r="137" spans="1:12" x14ac:dyDescent="0.3">
      <c r="A137" s="51" t="s">
        <v>330</v>
      </c>
      <c r="B137" s="51"/>
      <c r="C137" s="52"/>
      <c r="D137" s="78"/>
      <c r="E137" s="78"/>
      <c r="F137" s="75"/>
      <c r="G137" s="76"/>
      <c r="H137" s="77">
        <v>0</v>
      </c>
      <c r="I137" s="77">
        <v>0</v>
      </c>
      <c r="J137" s="45"/>
      <c r="K137" s="45"/>
      <c r="L137" s="45"/>
    </row>
    <row r="138" spans="1:12" x14ac:dyDescent="0.3">
      <c r="A138" s="51" t="s">
        <v>330</v>
      </c>
      <c r="B138" s="51"/>
      <c r="C138" s="52"/>
      <c r="D138" s="78"/>
      <c r="E138" s="78"/>
      <c r="F138" s="75"/>
      <c r="G138" s="76"/>
      <c r="H138" s="77">
        <v>0</v>
      </c>
      <c r="I138" s="77">
        <v>0</v>
      </c>
      <c r="J138" s="45"/>
      <c r="K138" s="45"/>
      <c r="L138" s="45"/>
    </row>
    <row r="139" spans="1:12" x14ac:dyDescent="0.3">
      <c r="A139" s="51" t="s">
        <v>330</v>
      </c>
      <c r="B139" s="51"/>
      <c r="C139" s="52"/>
      <c r="D139" s="78"/>
      <c r="E139" s="78"/>
      <c r="F139" s="75"/>
      <c r="G139" s="76"/>
      <c r="H139" s="77">
        <v>0</v>
      </c>
      <c r="I139" s="77">
        <v>0</v>
      </c>
      <c r="J139" s="45"/>
      <c r="K139" s="45"/>
      <c r="L139" s="45"/>
    </row>
    <row r="140" spans="1:12" x14ac:dyDescent="0.3">
      <c r="A140" s="51" t="s">
        <v>330</v>
      </c>
      <c r="B140" s="51"/>
      <c r="C140" s="52"/>
      <c r="D140" s="78"/>
      <c r="E140" s="78"/>
      <c r="F140" s="75"/>
      <c r="G140" s="76"/>
      <c r="H140" s="77">
        <v>0</v>
      </c>
      <c r="I140" s="77">
        <v>0</v>
      </c>
      <c r="J140" s="45"/>
      <c r="K140" s="45"/>
      <c r="L140" s="45"/>
    </row>
    <row r="141" spans="1:12" x14ac:dyDescent="0.3">
      <c r="A141" s="51" t="s">
        <v>330</v>
      </c>
      <c r="B141" s="51"/>
      <c r="C141" s="52"/>
      <c r="D141" s="78"/>
      <c r="E141" s="78"/>
      <c r="F141" s="75"/>
      <c r="G141" s="76"/>
      <c r="H141" s="77">
        <v>0</v>
      </c>
      <c r="I141" s="77">
        <v>0</v>
      </c>
      <c r="J141" s="45"/>
      <c r="K141" s="45"/>
      <c r="L141" s="45"/>
    </row>
    <row r="142" spans="1:12" x14ac:dyDescent="0.3">
      <c r="A142" s="51" t="s">
        <v>330</v>
      </c>
      <c r="B142" s="51"/>
      <c r="C142" s="52"/>
      <c r="D142" s="78"/>
      <c r="E142" s="78"/>
      <c r="F142" s="75"/>
      <c r="G142" s="76"/>
      <c r="H142" s="77">
        <v>0</v>
      </c>
      <c r="I142" s="77">
        <v>0</v>
      </c>
      <c r="J142" s="45"/>
      <c r="K142" s="45"/>
      <c r="L142" s="45"/>
    </row>
    <row r="143" spans="1:12" x14ac:dyDescent="0.3">
      <c r="A143" s="51" t="s">
        <v>330</v>
      </c>
      <c r="B143" s="51"/>
      <c r="C143" s="52"/>
      <c r="D143" s="78"/>
      <c r="E143" s="78"/>
      <c r="F143" s="75"/>
      <c r="G143" s="76"/>
      <c r="H143" s="77">
        <v>0</v>
      </c>
      <c r="I143" s="77">
        <v>0</v>
      </c>
      <c r="J143" s="45"/>
      <c r="K143" s="45"/>
      <c r="L143" s="45"/>
    </row>
    <row r="144" spans="1:12" x14ac:dyDescent="0.3">
      <c r="A144" s="51" t="s">
        <v>330</v>
      </c>
      <c r="B144" s="51"/>
      <c r="C144" s="52"/>
      <c r="D144" s="78"/>
      <c r="E144" s="78"/>
      <c r="F144" s="75"/>
      <c r="G144" s="76"/>
      <c r="H144" s="77">
        <v>0</v>
      </c>
      <c r="I144" s="77">
        <v>0</v>
      </c>
      <c r="J144" s="45"/>
      <c r="K144" s="45"/>
      <c r="L144" s="45"/>
    </row>
    <row r="145" spans="1:12" x14ac:dyDescent="0.3">
      <c r="A145" s="51" t="s">
        <v>330</v>
      </c>
      <c r="B145" s="51"/>
      <c r="C145" s="52"/>
      <c r="D145" s="78"/>
      <c r="E145" s="78"/>
      <c r="F145" s="75"/>
      <c r="G145" s="76"/>
      <c r="H145" s="77">
        <v>0</v>
      </c>
      <c r="I145" s="77">
        <v>0</v>
      </c>
      <c r="J145" s="45"/>
      <c r="K145" s="45"/>
      <c r="L145" s="45"/>
    </row>
    <row r="146" spans="1:12" x14ac:dyDescent="0.3">
      <c r="A146" s="51" t="s">
        <v>330</v>
      </c>
      <c r="B146" s="51"/>
      <c r="C146" s="52"/>
      <c r="D146" s="78"/>
      <c r="E146" s="78"/>
      <c r="F146" s="75"/>
      <c r="G146" s="76"/>
      <c r="H146" s="77">
        <v>0</v>
      </c>
      <c r="I146" s="77">
        <v>0</v>
      </c>
      <c r="J146" s="45"/>
      <c r="K146" s="45"/>
      <c r="L146" s="45"/>
    </row>
    <row r="147" spans="1:12" x14ac:dyDescent="0.3">
      <c r="A147" s="51" t="s">
        <v>330</v>
      </c>
      <c r="B147" s="51"/>
      <c r="C147" s="52"/>
      <c r="D147" s="78"/>
      <c r="E147" s="78"/>
      <c r="F147" s="75"/>
      <c r="G147" s="76"/>
      <c r="H147" s="77">
        <v>0</v>
      </c>
      <c r="I147" s="77">
        <v>0</v>
      </c>
      <c r="J147" s="45"/>
      <c r="K147" s="45"/>
      <c r="L147" s="45"/>
    </row>
    <row r="148" spans="1:12" x14ac:dyDescent="0.3">
      <c r="A148" s="51" t="s">
        <v>330</v>
      </c>
      <c r="B148" s="51"/>
      <c r="C148" s="52"/>
      <c r="D148" s="78"/>
      <c r="E148" s="78"/>
      <c r="F148" s="75"/>
      <c r="G148" s="76"/>
      <c r="H148" s="77">
        <v>0</v>
      </c>
      <c r="I148" s="77">
        <v>0</v>
      </c>
      <c r="J148" s="45"/>
      <c r="K148" s="45"/>
      <c r="L148" s="45"/>
    </row>
    <row r="149" spans="1:12" x14ac:dyDescent="0.3">
      <c r="A149" s="51" t="s">
        <v>330</v>
      </c>
      <c r="B149" s="51"/>
      <c r="C149" s="52"/>
      <c r="D149" s="78"/>
      <c r="E149" s="78"/>
      <c r="F149" s="75"/>
      <c r="G149" s="76"/>
      <c r="H149" s="77">
        <v>0</v>
      </c>
      <c r="I149" s="77">
        <v>0</v>
      </c>
      <c r="J149" s="45"/>
      <c r="K149" s="45"/>
      <c r="L149" s="45"/>
    </row>
    <row r="150" spans="1:12" x14ac:dyDescent="0.3">
      <c r="A150" s="51" t="s">
        <v>330</v>
      </c>
      <c r="B150" s="51"/>
      <c r="C150" s="52"/>
      <c r="D150" s="78"/>
      <c r="E150" s="78"/>
      <c r="F150" s="75"/>
      <c r="G150" s="76"/>
      <c r="H150" s="77">
        <v>0</v>
      </c>
      <c r="I150" s="77">
        <v>0</v>
      </c>
      <c r="J150" s="45"/>
      <c r="K150" s="45"/>
      <c r="L150" s="45"/>
    </row>
    <row r="151" spans="1:12" x14ac:dyDescent="0.3">
      <c r="A151" s="51" t="s">
        <v>330</v>
      </c>
      <c r="B151" s="51"/>
      <c r="C151" s="52"/>
      <c r="D151" s="78"/>
      <c r="E151" s="78"/>
      <c r="F151" s="75"/>
      <c r="G151" s="76"/>
      <c r="H151" s="77">
        <v>0</v>
      </c>
      <c r="I151" s="77">
        <v>0</v>
      </c>
      <c r="J151" s="45"/>
      <c r="K151" s="45"/>
      <c r="L151" s="45"/>
    </row>
    <row r="152" spans="1:12" x14ac:dyDescent="0.3">
      <c r="A152" s="51" t="s">
        <v>330</v>
      </c>
      <c r="B152" s="51"/>
      <c r="C152" s="52"/>
      <c r="D152" s="78"/>
      <c r="E152" s="78"/>
      <c r="F152" s="75"/>
      <c r="G152" s="76"/>
      <c r="H152" s="77">
        <v>0</v>
      </c>
      <c r="I152" s="77">
        <v>0</v>
      </c>
      <c r="J152" s="45"/>
      <c r="K152" s="45"/>
      <c r="L152" s="45"/>
    </row>
    <row r="153" spans="1:12" x14ac:dyDescent="0.3">
      <c r="A153" s="51" t="s">
        <v>330</v>
      </c>
      <c r="B153" s="51"/>
      <c r="C153" s="52"/>
      <c r="D153" s="78"/>
      <c r="E153" s="78"/>
      <c r="F153" s="75"/>
      <c r="G153" s="76"/>
      <c r="H153" s="77">
        <v>0</v>
      </c>
      <c r="I153" s="77">
        <v>0</v>
      </c>
      <c r="J153" s="45"/>
      <c r="K153" s="45"/>
      <c r="L153" s="45"/>
    </row>
    <row r="154" spans="1:12" x14ac:dyDescent="0.3">
      <c r="A154" s="51" t="s">
        <v>330</v>
      </c>
      <c r="B154" s="51"/>
      <c r="C154" s="52"/>
      <c r="D154" s="78"/>
      <c r="E154" s="78"/>
      <c r="F154" s="75"/>
      <c r="G154" s="76"/>
      <c r="H154" s="77">
        <v>0</v>
      </c>
      <c r="I154" s="77">
        <v>0</v>
      </c>
      <c r="J154" s="45"/>
      <c r="K154" s="45"/>
      <c r="L154" s="45"/>
    </row>
    <row r="155" spans="1:12" x14ac:dyDescent="0.3">
      <c r="A155" s="51" t="s">
        <v>330</v>
      </c>
      <c r="B155" s="51"/>
      <c r="C155" s="52"/>
      <c r="D155" s="78"/>
      <c r="E155" s="78"/>
      <c r="F155" s="75"/>
      <c r="G155" s="76"/>
      <c r="H155" s="77">
        <v>0</v>
      </c>
      <c r="I155" s="77">
        <v>0</v>
      </c>
      <c r="J155" s="45"/>
      <c r="K155" s="45"/>
      <c r="L155" s="45"/>
    </row>
    <row r="156" spans="1:12" x14ac:dyDescent="0.3">
      <c r="A156" s="51" t="s">
        <v>330</v>
      </c>
      <c r="B156" s="51"/>
      <c r="C156" s="52"/>
      <c r="D156" s="78"/>
      <c r="E156" s="78"/>
      <c r="F156" s="75"/>
      <c r="G156" s="76"/>
      <c r="H156" s="77">
        <v>0</v>
      </c>
      <c r="I156" s="77">
        <v>0</v>
      </c>
      <c r="J156" s="45"/>
      <c r="K156" s="45"/>
      <c r="L156" s="45"/>
    </row>
    <row r="157" spans="1:12" x14ac:dyDescent="0.3">
      <c r="A157" s="51" t="s">
        <v>330</v>
      </c>
      <c r="B157" s="51"/>
      <c r="C157" s="52"/>
      <c r="D157" s="78"/>
      <c r="E157" s="78"/>
      <c r="F157" s="75"/>
      <c r="G157" s="76"/>
      <c r="H157" s="77">
        <v>0</v>
      </c>
      <c r="I157" s="77">
        <v>0</v>
      </c>
      <c r="J157" s="45"/>
      <c r="K157" s="45"/>
      <c r="L157" s="45"/>
    </row>
    <row r="158" spans="1:12" x14ac:dyDescent="0.3">
      <c r="A158" s="51" t="s">
        <v>330</v>
      </c>
      <c r="B158" s="51"/>
      <c r="C158" s="52"/>
      <c r="D158" s="78"/>
      <c r="E158" s="78"/>
      <c r="F158" s="75"/>
      <c r="G158" s="76"/>
      <c r="H158" s="77">
        <v>0</v>
      </c>
      <c r="I158" s="77">
        <v>0</v>
      </c>
      <c r="J158" s="45"/>
      <c r="K158" s="45"/>
      <c r="L158" s="45"/>
    </row>
    <row r="159" spans="1:12" x14ac:dyDescent="0.3">
      <c r="A159" s="51" t="s">
        <v>330</v>
      </c>
      <c r="B159" s="51"/>
      <c r="C159" s="52"/>
      <c r="D159" s="78"/>
      <c r="E159" s="78"/>
      <c r="F159" s="75"/>
      <c r="G159" s="76"/>
      <c r="H159" s="77">
        <v>0</v>
      </c>
      <c r="I159" s="77">
        <v>0</v>
      </c>
      <c r="J159" s="45"/>
      <c r="K159" s="45"/>
      <c r="L159" s="45"/>
    </row>
    <row r="160" spans="1:12" x14ac:dyDescent="0.3">
      <c r="A160" s="51" t="s">
        <v>330</v>
      </c>
      <c r="B160" s="51"/>
      <c r="C160" s="52"/>
      <c r="D160" s="78"/>
      <c r="E160" s="78"/>
      <c r="F160" s="75"/>
      <c r="G160" s="76"/>
      <c r="H160" s="77">
        <v>0</v>
      </c>
      <c r="I160" s="77">
        <v>0</v>
      </c>
      <c r="J160" s="45"/>
      <c r="K160" s="45"/>
      <c r="L160" s="45"/>
    </row>
    <row r="161" spans="1:12" x14ac:dyDescent="0.3">
      <c r="A161" s="51" t="s">
        <v>330</v>
      </c>
      <c r="B161" s="51"/>
      <c r="C161" s="52"/>
      <c r="D161" s="78"/>
      <c r="E161" s="78"/>
      <c r="F161" s="75"/>
      <c r="G161" s="76"/>
      <c r="H161" s="77">
        <v>0</v>
      </c>
      <c r="I161" s="77">
        <v>0</v>
      </c>
      <c r="J161" s="45"/>
      <c r="K161" s="45"/>
      <c r="L161" s="45"/>
    </row>
    <row r="162" spans="1:12" x14ac:dyDescent="0.3">
      <c r="A162" s="51" t="s">
        <v>330</v>
      </c>
      <c r="B162" s="51"/>
      <c r="C162" s="52"/>
      <c r="D162" s="78"/>
      <c r="E162" s="78"/>
      <c r="F162" s="75"/>
      <c r="G162" s="76"/>
      <c r="H162" s="77">
        <v>0</v>
      </c>
      <c r="I162" s="77">
        <v>0</v>
      </c>
      <c r="J162" s="45"/>
      <c r="K162" s="45"/>
      <c r="L162" s="45"/>
    </row>
    <row r="163" spans="1:12" x14ac:dyDescent="0.3">
      <c r="A163" s="51" t="s">
        <v>330</v>
      </c>
      <c r="B163" s="51"/>
      <c r="C163" s="52"/>
      <c r="D163" s="78"/>
      <c r="E163" s="78"/>
      <c r="F163" s="75"/>
      <c r="G163" s="76"/>
      <c r="H163" s="77">
        <v>0</v>
      </c>
      <c r="I163" s="77">
        <v>0</v>
      </c>
      <c r="J163" s="45"/>
      <c r="K163" s="45"/>
      <c r="L163" s="45"/>
    </row>
    <row r="164" spans="1:12" x14ac:dyDescent="0.3">
      <c r="A164" s="51" t="s">
        <v>330</v>
      </c>
      <c r="B164" s="51"/>
      <c r="C164" s="52"/>
      <c r="D164" s="78"/>
      <c r="E164" s="78"/>
      <c r="F164" s="75"/>
      <c r="G164" s="76"/>
      <c r="H164" s="77">
        <v>0</v>
      </c>
      <c r="I164" s="77">
        <v>0</v>
      </c>
      <c r="J164" s="45"/>
      <c r="K164" s="45"/>
      <c r="L164" s="45"/>
    </row>
    <row r="165" spans="1:12" x14ac:dyDescent="0.3">
      <c r="A165" s="51" t="s">
        <v>330</v>
      </c>
      <c r="B165" s="51"/>
      <c r="C165" s="52"/>
      <c r="D165" s="78"/>
      <c r="E165" s="78"/>
      <c r="F165" s="75"/>
      <c r="G165" s="76"/>
      <c r="H165" s="77">
        <v>0</v>
      </c>
      <c r="I165" s="77">
        <v>0</v>
      </c>
      <c r="J165" s="45"/>
      <c r="K165" s="45"/>
      <c r="L165" s="45"/>
    </row>
    <row r="166" spans="1:12" x14ac:dyDescent="0.3">
      <c r="A166" s="51" t="s">
        <v>330</v>
      </c>
      <c r="B166" s="51"/>
      <c r="C166" s="52"/>
      <c r="D166" s="78"/>
      <c r="E166" s="78"/>
      <c r="F166" s="75"/>
      <c r="G166" s="76"/>
      <c r="H166" s="77">
        <v>0</v>
      </c>
      <c r="I166" s="77">
        <v>0</v>
      </c>
      <c r="J166" s="45"/>
      <c r="K166" s="45"/>
      <c r="L166" s="45"/>
    </row>
    <row r="167" spans="1:12" x14ac:dyDescent="0.3">
      <c r="A167" s="51" t="s">
        <v>330</v>
      </c>
      <c r="B167" s="51"/>
      <c r="C167" s="52"/>
      <c r="D167" s="78"/>
      <c r="E167" s="78"/>
      <c r="F167" s="75"/>
      <c r="G167" s="76"/>
      <c r="H167" s="77">
        <v>0</v>
      </c>
      <c r="I167" s="77">
        <v>0</v>
      </c>
      <c r="J167" s="45"/>
      <c r="K167" s="45"/>
      <c r="L167" s="45"/>
    </row>
    <row r="168" spans="1:12" x14ac:dyDescent="0.3">
      <c r="A168" s="51" t="s">
        <v>330</v>
      </c>
      <c r="B168" s="51"/>
      <c r="C168" s="52"/>
      <c r="D168" s="78"/>
      <c r="E168" s="78"/>
      <c r="F168" s="75"/>
      <c r="G168" s="76"/>
      <c r="H168" s="77">
        <v>0</v>
      </c>
      <c r="I168" s="77">
        <v>0</v>
      </c>
      <c r="J168" s="45"/>
      <c r="K168" s="45"/>
      <c r="L168" s="45"/>
    </row>
    <row r="169" spans="1:12" x14ac:dyDescent="0.3">
      <c r="A169" s="51" t="s">
        <v>330</v>
      </c>
      <c r="B169" s="51"/>
      <c r="C169" s="52"/>
      <c r="D169" s="78"/>
      <c r="E169" s="78"/>
      <c r="F169" s="75"/>
      <c r="G169" s="76"/>
      <c r="H169" s="77">
        <v>0</v>
      </c>
      <c r="I169" s="77">
        <v>0</v>
      </c>
      <c r="J169" s="45"/>
      <c r="K169" s="45"/>
      <c r="L169" s="45"/>
    </row>
    <row r="170" spans="1:12" x14ac:dyDescent="0.3">
      <c r="A170" s="51" t="s">
        <v>330</v>
      </c>
      <c r="B170" s="51"/>
      <c r="C170" s="52"/>
      <c r="D170" s="78"/>
      <c r="E170" s="78"/>
      <c r="F170" s="75"/>
      <c r="G170" s="76"/>
      <c r="H170" s="77">
        <v>0</v>
      </c>
      <c r="I170" s="77">
        <v>0</v>
      </c>
      <c r="J170" s="45"/>
      <c r="K170" s="45"/>
      <c r="L170" s="45"/>
    </row>
    <row r="171" spans="1:12" x14ac:dyDescent="0.3">
      <c r="A171" s="51" t="s">
        <v>330</v>
      </c>
      <c r="B171" s="51"/>
      <c r="C171" s="52"/>
      <c r="D171" s="78"/>
      <c r="E171" s="78"/>
      <c r="F171" s="75"/>
      <c r="G171" s="76"/>
      <c r="H171" s="77">
        <v>0</v>
      </c>
      <c r="I171" s="77">
        <v>0</v>
      </c>
      <c r="J171" s="45"/>
      <c r="K171" s="45"/>
      <c r="L171" s="45"/>
    </row>
    <row r="172" spans="1:12" x14ac:dyDescent="0.3">
      <c r="A172" s="51" t="s">
        <v>330</v>
      </c>
      <c r="B172" s="51"/>
      <c r="C172" s="52"/>
      <c r="D172" s="78"/>
      <c r="E172" s="78"/>
      <c r="F172" s="75"/>
      <c r="G172" s="76"/>
      <c r="H172" s="77">
        <v>0</v>
      </c>
      <c r="I172" s="77">
        <v>0</v>
      </c>
      <c r="J172" s="45"/>
      <c r="K172" s="45"/>
      <c r="L172" s="45"/>
    </row>
    <row r="173" spans="1:12" x14ac:dyDescent="0.3">
      <c r="A173" s="51" t="s">
        <v>330</v>
      </c>
      <c r="B173" s="51"/>
      <c r="C173" s="52"/>
      <c r="D173" s="78"/>
      <c r="E173" s="78"/>
      <c r="F173" s="75"/>
      <c r="G173" s="76"/>
      <c r="H173" s="77">
        <v>0</v>
      </c>
      <c r="I173" s="77">
        <v>0</v>
      </c>
      <c r="J173" s="45"/>
      <c r="K173" s="45"/>
      <c r="L173" s="45"/>
    </row>
    <row r="174" spans="1:12" x14ac:dyDescent="0.3">
      <c r="A174" s="51" t="s">
        <v>330</v>
      </c>
      <c r="B174" s="51"/>
      <c r="C174" s="52"/>
      <c r="D174" s="78"/>
      <c r="E174" s="78"/>
      <c r="F174" s="75"/>
      <c r="G174" s="76"/>
      <c r="H174" s="77">
        <v>0</v>
      </c>
      <c r="I174" s="77">
        <v>0</v>
      </c>
      <c r="J174" s="45"/>
      <c r="K174" s="45"/>
      <c r="L174" s="45"/>
    </row>
    <row r="175" spans="1:12" x14ac:dyDescent="0.3">
      <c r="A175" s="51" t="s">
        <v>330</v>
      </c>
      <c r="B175" s="51"/>
      <c r="C175" s="52"/>
      <c r="D175" s="78"/>
      <c r="E175" s="78"/>
      <c r="F175" s="75"/>
      <c r="G175" s="76"/>
      <c r="H175" s="77">
        <v>0</v>
      </c>
      <c r="I175" s="77">
        <v>0</v>
      </c>
      <c r="J175" s="45"/>
      <c r="K175" s="45"/>
      <c r="L175" s="45"/>
    </row>
    <row r="176" spans="1:12" x14ac:dyDescent="0.3">
      <c r="A176" s="51" t="s">
        <v>330</v>
      </c>
      <c r="B176" s="51"/>
      <c r="C176" s="52"/>
      <c r="D176" s="78"/>
      <c r="E176" s="78"/>
      <c r="F176" s="75"/>
      <c r="G176" s="76"/>
      <c r="H176" s="77">
        <v>0</v>
      </c>
      <c r="I176" s="77">
        <v>0</v>
      </c>
      <c r="J176" s="45"/>
      <c r="K176" s="45"/>
      <c r="L176" s="45"/>
    </row>
    <row r="177" spans="1:12" x14ac:dyDescent="0.3">
      <c r="A177" s="51" t="s">
        <v>330</v>
      </c>
      <c r="B177" s="51"/>
      <c r="C177" s="52"/>
      <c r="D177" s="78"/>
      <c r="E177" s="78"/>
      <c r="F177" s="75"/>
      <c r="G177" s="76"/>
      <c r="H177" s="77">
        <v>0</v>
      </c>
      <c r="I177" s="77">
        <v>0</v>
      </c>
      <c r="J177" s="45"/>
      <c r="K177" s="45"/>
      <c r="L177" s="45"/>
    </row>
    <row r="178" spans="1:12" x14ac:dyDescent="0.3">
      <c r="A178" s="51" t="s">
        <v>330</v>
      </c>
      <c r="B178" s="51"/>
      <c r="C178" s="52"/>
      <c r="D178" s="78"/>
      <c r="E178" s="78"/>
      <c r="F178" s="75"/>
      <c r="G178" s="76"/>
      <c r="H178" s="77">
        <v>0</v>
      </c>
      <c r="I178" s="77">
        <v>0</v>
      </c>
      <c r="J178" s="45"/>
      <c r="K178" s="45"/>
      <c r="L178" s="45"/>
    </row>
    <row r="179" spans="1:12" x14ac:dyDescent="0.3">
      <c r="A179" s="51" t="s">
        <v>330</v>
      </c>
      <c r="B179" s="51"/>
      <c r="C179" s="52"/>
      <c r="D179" s="78"/>
      <c r="E179" s="78"/>
      <c r="F179" s="75"/>
      <c r="G179" s="76"/>
      <c r="H179" s="77">
        <v>0</v>
      </c>
      <c r="I179" s="77">
        <v>0</v>
      </c>
      <c r="J179" s="45"/>
      <c r="K179" s="45"/>
      <c r="L179" s="45"/>
    </row>
    <row r="180" spans="1:12" x14ac:dyDescent="0.3">
      <c r="A180" s="51" t="s">
        <v>330</v>
      </c>
      <c r="B180" s="51"/>
      <c r="C180" s="52"/>
      <c r="D180" s="78"/>
      <c r="E180" s="78"/>
      <c r="F180" s="75"/>
      <c r="G180" s="76"/>
      <c r="H180" s="77">
        <v>0</v>
      </c>
      <c r="I180" s="77">
        <v>0</v>
      </c>
      <c r="J180" s="45"/>
      <c r="K180" s="45"/>
      <c r="L180" s="45"/>
    </row>
    <row r="181" spans="1:12" x14ac:dyDescent="0.3">
      <c r="A181" s="51" t="s">
        <v>330</v>
      </c>
      <c r="B181" s="51"/>
      <c r="C181" s="52"/>
      <c r="D181" s="78"/>
      <c r="E181" s="78"/>
      <c r="F181" s="75"/>
      <c r="G181" s="76"/>
      <c r="H181" s="77">
        <v>0</v>
      </c>
      <c r="I181" s="77">
        <v>0</v>
      </c>
      <c r="J181" s="45"/>
      <c r="K181" s="45"/>
      <c r="L181" s="45"/>
    </row>
    <row r="182" spans="1:12" x14ac:dyDescent="0.3">
      <c r="A182" s="51" t="s">
        <v>330</v>
      </c>
      <c r="B182" s="51"/>
      <c r="C182" s="52"/>
      <c r="D182" s="78"/>
      <c r="E182" s="78"/>
      <c r="F182" s="75"/>
      <c r="G182" s="76"/>
      <c r="H182" s="77">
        <v>0</v>
      </c>
      <c r="I182" s="77">
        <v>0</v>
      </c>
      <c r="J182" s="45"/>
      <c r="K182" s="45"/>
      <c r="L182" s="45"/>
    </row>
    <row r="183" spans="1:12" x14ac:dyDescent="0.3">
      <c r="A183" s="51" t="s">
        <v>330</v>
      </c>
      <c r="B183" s="51"/>
      <c r="C183" s="52"/>
      <c r="D183" s="78"/>
      <c r="E183" s="78"/>
      <c r="F183" s="75"/>
      <c r="G183" s="76"/>
      <c r="H183" s="77">
        <v>0</v>
      </c>
      <c r="I183" s="77">
        <v>0</v>
      </c>
      <c r="J183" s="45"/>
      <c r="K183" s="45"/>
      <c r="L183" s="45"/>
    </row>
    <row r="184" spans="1:12" x14ac:dyDescent="0.3">
      <c r="A184" s="51" t="s">
        <v>330</v>
      </c>
      <c r="B184" s="51"/>
      <c r="C184" s="52"/>
      <c r="D184" s="78"/>
      <c r="E184" s="78"/>
      <c r="F184" s="75"/>
      <c r="G184" s="76"/>
      <c r="H184" s="77">
        <v>0</v>
      </c>
      <c r="I184" s="77">
        <v>0</v>
      </c>
      <c r="J184" s="45"/>
      <c r="K184" s="45"/>
      <c r="L184" s="45"/>
    </row>
    <row r="185" spans="1:12" x14ac:dyDescent="0.3">
      <c r="A185" s="51" t="s">
        <v>330</v>
      </c>
      <c r="B185" s="51"/>
      <c r="C185" s="52"/>
      <c r="D185" s="78"/>
      <c r="E185" s="78"/>
      <c r="F185" s="75"/>
      <c r="G185" s="76"/>
      <c r="H185" s="77">
        <v>0</v>
      </c>
      <c r="I185" s="77">
        <v>0</v>
      </c>
      <c r="J185" s="45"/>
      <c r="K185" s="45"/>
      <c r="L185" s="45"/>
    </row>
    <row r="186" spans="1:12" x14ac:dyDescent="0.3">
      <c r="A186" s="51" t="s">
        <v>330</v>
      </c>
      <c r="B186" s="51"/>
      <c r="C186" s="52"/>
      <c r="D186" s="78"/>
      <c r="E186" s="78"/>
      <c r="F186" s="75"/>
      <c r="G186" s="76"/>
      <c r="H186" s="77">
        <v>0</v>
      </c>
      <c r="I186" s="77">
        <v>0</v>
      </c>
      <c r="J186" s="45"/>
      <c r="K186" s="45"/>
      <c r="L186" s="45"/>
    </row>
    <row r="187" spans="1:12" x14ac:dyDescent="0.3">
      <c r="A187" s="51" t="s">
        <v>330</v>
      </c>
      <c r="B187" s="51"/>
      <c r="C187" s="52"/>
      <c r="D187" s="78"/>
      <c r="E187" s="78"/>
      <c r="F187" s="75"/>
      <c r="G187" s="76"/>
      <c r="H187" s="77">
        <v>0</v>
      </c>
      <c r="I187" s="77">
        <v>0</v>
      </c>
      <c r="J187" s="45"/>
      <c r="K187" s="45"/>
      <c r="L187" s="45"/>
    </row>
    <row r="188" spans="1:12" x14ac:dyDescent="0.3">
      <c r="A188" s="51" t="s">
        <v>330</v>
      </c>
      <c r="B188" s="51"/>
      <c r="C188" s="52"/>
      <c r="D188" s="78"/>
      <c r="E188" s="78"/>
      <c r="F188" s="75"/>
      <c r="G188" s="76"/>
      <c r="H188" s="77">
        <v>0</v>
      </c>
      <c r="I188" s="77">
        <v>0</v>
      </c>
      <c r="J188" s="45"/>
      <c r="K188" s="45"/>
      <c r="L188" s="45"/>
    </row>
    <row r="189" spans="1:12" x14ac:dyDescent="0.3">
      <c r="A189" s="51" t="s">
        <v>330</v>
      </c>
      <c r="B189" s="51"/>
      <c r="C189" s="52"/>
      <c r="D189" s="78"/>
      <c r="E189" s="78"/>
      <c r="F189" s="75"/>
      <c r="G189" s="76"/>
      <c r="H189" s="77">
        <v>0</v>
      </c>
      <c r="I189" s="77">
        <v>0</v>
      </c>
      <c r="J189" s="45"/>
      <c r="K189" s="45"/>
      <c r="L189" s="45"/>
    </row>
    <row r="190" spans="1:12" x14ac:dyDescent="0.3">
      <c r="A190" s="51" t="s">
        <v>330</v>
      </c>
      <c r="B190" s="51"/>
      <c r="C190" s="52"/>
      <c r="D190" s="78"/>
      <c r="E190" s="78"/>
      <c r="F190" s="75"/>
      <c r="G190" s="76"/>
      <c r="H190" s="77">
        <v>0</v>
      </c>
      <c r="I190" s="77">
        <v>0</v>
      </c>
      <c r="J190" s="45"/>
      <c r="K190" s="45"/>
      <c r="L190" s="45"/>
    </row>
    <row r="191" spans="1:12" x14ac:dyDescent="0.3">
      <c r="A191" s="51" t="s">
        <v>330</v>
      </c>
      <c r="B191" s="51"/>
      <c r="C191" s="52"/>
      <c r="D191" s="78"/>
      <c r="E191" s="78"/>
      <c r="F191" s="75"/>
      <c r="G191" s="76"/>
      <c r="H191" s="77">
        <v>0</v>
      </c>
      <c r="I191" s="77">
        <v>0</v>
      </c>
      <c r="J191" s="45"/>
      <c r="K191" s="45"/>
      <c r="L191" s="45"/>
    </row>
    <row r="192" spans="1:12" x14ac:dyDescent="0.3">
      <c r="A192" s="51" t="s">
        <v>330</v>
      </c>
      <c r="B192" s="51"/>
      <c r="C192" s="52"/>
      <c r="D192" s="78"/>
      <c r="E192" s="78"/>
      <c r="F192" s="75"/>
      <c r="G192" s="76"/>
      <c r="H192" s="77">
        <v>0</v>
      </c>
      <c r="I192" s="77">
        <v>0</v>
      </c>
      <c r="J192" s="45"/>
      <c r="K192" s="45"/>
      <c r="L192" s="45"/>
    </row>
    <row r="193" spans="1:12" x14ac:dyDescent="0.3">
      <c r="A193" s="51" t="s">
        <v>330</v>
      </c>
      <c r="B193" s="51"/>
      <c r="C193" s="52"/>
      <c r="D193" s="78"/>
      <c r="E193" s="78"/>
      <c r="F193" s="75"/>
      <c r="G193" s="76"/>
      <c r="H193" s="77">
        <v>0</v>
      </c>
      <c r="I193" s="77">
        <v>0</v>
      </c>
      <c r="J193" s="45"/>
      <c r="K193" s="45"/>
      <c r="L193" s="45"/>
    </row>
    <row r="194" spans="1:12" x14ac:dyDescent="0.3">
      <c r="A194" s="51" t="s">
        <v>330</v>
      </c>
      <c r="B194" s="51"/>
      <c r="C194" s="52"/>
      <c r="D194" s="78"/>
      <c r="E194" s="78"/>
      <c r="F194" s="75"/>
      <c r="G194" s="76"/>
      <c r="H194" s="77">
        <v>0</v>
      </c>
      <c r="I194" s="77">
        <v>0</v>
      </c>
      <c r="J194" s="45"/>
      <c r="K194" s="45"/>
      <c r="L194" s="45"/>
    </row>
    <row r="195" spans="1:12" x14ac:dyDescent="0.3">
      <c r="A195" s="51" t="s">
        <v>330</v>
      </c>
      <c r="B195" s="51"/>
      <c r="C195" s="52"/>
      <c r="D195" s="78"/>
      <c r="E195" s="78"/>
      <c r="F195" s="75"/>
      <c r="G195" s="76"/>
      <c r="H195" s="77">
        <v>0</v>
      </c>
      <c r="I195" s="77">
        <v>0</v>
      </c>
      <c r="J195" s="45"/>
      <c r="K195" s="45"/>
      <c r="L195" s="45"/>
    </row>
    <row r="196" spans="1:12" x14ac:dyDescent="0.3">
      <c r="A196" s="51" t="s">
        <v>330</v>
      </c>
      <c r="B196" s="51"/>
      <c r="C196" s="52"/>
      <c r="D196" s="78"/>
      <c r="E196" s="78"/>
      <c r="F196" s="75"/>
      <c r="G196" s="76"/>
      <c r="H196" s="77">
        <v>0</v>
      </c>
      <c r="I196" s="77">
        <v>0</v>
      </c>
      <c r="J196" s="45"/>
      <c r="K196" s="45"/>
      <c r="L196" s="45"/>
    </row>
    <row r="197" spans="1:12" x14ac:dyDescent="0.3">
      <c r="A197" s="51" t="s">
        <v>330</v>
      </c>
      <c r="B197" s="51"/>
      <c r="C197" s="52"/>
      <c r="D197" s="78"/>
      <c r="E197" s="78"/>
      <c r="F197" s="75"/>
      <c r="G197" s="76"/>
      <c r="H197" s="77">
        <v>0</v>
      </c>
      <c r="I197" s="77">
        <v>0</v>
      </c>
      <c r="J197" s="45"/>
      <c r="K197" s="45"/>
      <c r="L197" s="45"/>
    </row>
    <row r="198" spans="1:12" x14ac:dyDescent="0.3">
      <c r="A198" s="51" t="s">
        <v>330</v>
      </c>
      <c r="B198" s="51"/>
      <c r="C198" s="52"/>
      <c r="D198" s="78"/>
      <c r="E198" s="78"/>
      <c r="F198" s="75"/>
      <c r="G198" s="76"/>
      <c r="H198" s="77">
        <v>0</v>
      </c>
      <c r="I198" s="77">
        <v>0</v>
      </c>
      <c r="J198" s="45"/>
      <c r="K198" s="45"/>
      <c r="L198" s="45"/>
    </row>
    <row r="199" spans="1:12" x14ac:dyDescent="0.3">
      <c r="A199" s="51" t="s">
        <v>330</v>
      </c>
      <c r="B199" s="51"/>
      <c r="C199" s="52"/>
      <c r="D199" s="78"/>
      <c r="E199" s="78"/>
      <c r="F199" s="75"/>
      <c r="G199" s="76"/>
      <c r="H199" s="77">
        <v>0</v>
      </c>
      <c r="I199" s="77">
        <v>0</v>
      </c>
      <c r="J199" s="45"/>
      <c r="K199" s="45"/>
      <c r="L199" s="45"/>
    </row>
    <row r="200" spans="1:12" x14ac:dyDescent="0.3">
      <c r="A200" s="51" t="s">
        <v>330</v>
      </c>
      <c r="B200" s="51"/>
      <c r="C200" s="52"/>
      <c r="D200" s="78"/>
      <c r="E200" s="78"/>
      <c r="F200" s="75"/>
      <c r="G200" s="76"/>
      <c r="H200" s="77">
        <v>0</v>
      </c>
      <c r="I200" s="77">
        <v>0</v>
      </c>
      <c r="J200" s="45"/>
      <c r="K200" s="45"/>
      <c r="L200" s="45"/>
    </row>
    <row r="201" spans="1:12" x14ac:dyDescent="0.3">
      <c r="A201" s="51" t="s">
        <v>330</v>
      </c>
      <c r="B201" s="51"/>
      <c r="C201" s="52"/>
      <c r="D201" s="78"/>
      <c r="E201" s="78"/>
      <c r="F201" s="75"/>
      <c r="G201" s="76"/>
      <c r="H201" s="77">
        <v>0</v>
      </c>
      <c r="I201" s="77">
        <v>0</v>
      </c>
      <c r="J201" s="45"/>
      <c r="K201" s="45"/>
      <c r="L201" s="45"/>
    </row>
    <row r="202" spans="1:12" x14ac:dyDescent="0.3">
      <c r="A202" s="51" t="s">
        <v>330</v>
      </c>
      <c r="B202" s="51"/>
      <c r="C202" s="52"/>
      <c r="D202" s="78"/>
      <c r="E202" s="78"/>
      <c r="F202" s="75"/>
      <c r="G202" s="79"/>
      <c r="H202" s="77">
        <v>0</v>
      </c>
      <c r="I202" s="77">
        <v>0</v>
      </c>
      <c r="J202" s="45"/>
      <c r="K202" s="45"/>
      <c r="L202" s="45"/>
    </row>
    <row r="203" spans="1:12" x14ac:dyDescent="0.3">
      <c r="A203" s="51" t="s">
        <v>330</v>
      </c>
      <c r="B203" s="51"/>
      <c r="C203" s="52"/>
      <c r="D203" s="78"/>
      <c r="E203" s="78"/>
      <c r="F203" s="75"/>
      <c r="G203" s="76"/>
      <c r="H203" s="77">
        <v>0</v>
      </c>
      <c r="I203" s="77">
        <v>0</v>
      </c>
      <c r="J203" s="45"/>
      <c r="K203" s="45"/>
      <c r="L203" s="45"/>
    </row>
    <row r="204" spans="1:12" x14ac:dyDescent="0.3">
      <c r="A204" s="51" t="s">
        <v>330</v>
      </c>
      <c r="B204" s="51"/>
      <c r="C204" s="52"/>
      <c r="D204" s="78"/>
      <c r="E204" s="78"/>
      <c r="F204" s="75"/>
      <c r="G204" s="76"/>
      <c r="H204" s="77">
        <v>0</v>
      </c>
      <c r="I204" s="77">
        <v>0</v>
      </c>
      <c r="J204" s="45"/>
      <c r="K204" s="45"/>
      <c r="L204" s="45"/>
    </row>
    <row r="205" spans="1:12" x14ac:dyDescent="0.3">
      <c r="A205" s="51" t="s">
        <v>330</v>
      </c>
      <c r="B205" s="51"/>
      <c r="C205" s="52"/>
      <c r="D205" s="78"/>
      <c r="E205" s="78"/>
      <c r="F205" s="75"/>
      <c r="G205" s="76"/>
      <c r="H205" s="77">
        <v>0</v>
      </c>
      <c r="I205" s="77">
        <v>0</v>
      </c>
      <c r="J205" s="45"/>
      <c r="K205" s="45"/>
      <c r="L205" s="45"/>
    </row>
    <row r="206" spans="1:12" x14ac:dyDescent="0.3">
      <c r="A206" s="51" t="s">
        <v>330</v>
      </c>
      <c r="B206" s="51"/>
      <c r="C206" s="52"/>
      <c r="D206" s="78"/>
      <c r="E206" s="78"/>
      <c r="F206" s="75"/>
      <c r="G206" s="76"/>
      <c r="H206" s="77">
        <v>0</v>
      </c>
      <c r="I206" s="77">
        <v>0</v>
      </c>
      <c r="J206" s="45"/>
      <c r="K206" s="45"/>
      <c r="L206" s="45"/>
    </row>
    <row r="207" spans="1:12" x14ac:dyDescent="0.3">
      <c r="A207" s="51" t="s">
        <v>330</v>
      </c>
      <c r="B207" s="51"/>
      <c r="C207" s="52"/>
      <c r="D207" s="78"/>
      <c r="E207" s="78"/>
      <c r="F207" s="75"/>
      <c r="G207" s="76"/>
      <c r="H207" s="77"/>
      <c r="I207" s="77"/>
      <c r="J207" s="45"/>
      <c r="K207" s="45"/>
      <c r="L207" s="45"/>
    </row>
    <row r="208" spans="1:12" x14ac:dyDescent="0.3">
      <c r="A208" s="51" t="s">
        <v>330</v>
      </c>
      <c r="B208" s="51"/>
      <c r="C208" s="52"/>
      <c r="D208" s="78"/>
      <c r="E208" s="78"/>
      <c r="F208" s="75"/>
      <c r="G208" s="76"/>
      <c r="H208" s="77"/>
      <c r="I208" s="77"/>
      <c r="J208" s="45"/>
      <c r="K208" s="45"/>
      <c r="L208" s="45"/>
    </row>
    <row r="209" spans="1:12" x14ac:dyDescent="0.3">
      <c r="A209" s="51" t="s">
        <v>330</v>
      </c>
      <c r="B209" s="51"/>
      <c r="C209" s="52"/>
      <c r="D209" s="78"/>
      <c r="E209" s="78"/>
      <c r="F209" s="75"/>
      <c r="G209" s="76"/>
      <c r="H209" s="77"/>
      <c r="I209" s="77"/>
      <c r="J209" s="45"/>
      <c r="K209" s="45"/>
      <c r="L209" s="45"/>
    </row>
    <row r="210" spans="1:12" x14ac:dyDescent="0.3">
      <c r="A210" s="51" t="s">
        <v>330</v>
      </c>
      <c r="B210" s="51"/>
      <c r="C210" s="52"/>
      <c r="D210" s="78"/>
      <c r="E210" s="78"/>
      <c r="F210" s="75"/>
      <c r="G210" s="76"/>
      <c r="H210" s="77"/>
      <c r="I210" s="77"/>
      <c r="J210" s="45"/>
      <c r="K210" s="45"/>
      <c r="L210" s="45"/>
    </row>
    <row r="211" spans="1:12" x14ac:dyDescent="0.3">
      <c r="A211" s="51" t="s">
        <v>330</v>
      </c>
      <c r="B211" s="51"/>
      <c r="C211" s="52"/>
      <c r="D211" s="78"/>
      <c r="E211" s="78"/>
      <c r="F211" s="75"/>
      <c r="G211" s="76"/>
      <c r="H211" s="77"/>
      <c r="I211" s="77"/>
      <c r="J211" s="45"/>
      <c r="K211" s="45"/>
      <c r="L211" s="45"/>
    </row>
    <row r="212" spans="1:12" x14ac:dyDescent="0.3">
      <c r="A212" s="51" t="s">
        <v>330</v>
      </c>
      <c r="B212" s="51"/>
      <c r="C212" s="52"/>
      <c r="D212" s="78"/>
      <c r="E212" s="78"/>
      <c r="F212" s="75"/>
      <c r="G212" s="76"/>
      <c r="H212" s="77"/>
      <c r="I212" s="77"/>
      <c r="J212" s="45"/>
      <c r="K212" s="45"/>
      <c r="L212" s="45"/>
    </row>
    <row r="213" spans="1:12" x14ac:dyDescent="0.3">
      <c r="A213" s="51" t="s">
        <v>330</v>
      </c>
      <c r="B213" s="51"/>
      <c r="C213" s="52"/>
      <c r="D213" s="78"/>
      <c r="E213" s="78"/>
      <c r="F213" s="75"/>
      <c r="G213" s="76"/>
      <c r="H213" s="77"/>
      <c r="I213" s="77"/>
      <c r="J213" s="45"/>
      <c r="K213" s="45"/>
      <c r="L213" s="45"/>
    </row>
    <row r="214" spans="1:12" x14ac:dyDescent="0.3">
      <c r="A214" s="51" t="s">
        <v>330</v>
      </c>
      <c r="B214" s="51"/>
      <c r="C214" s="52"/>
      <c r="D214" s="78"/>
      <c r="E214" s="78"/>
      <c r="F214" s="75"/>
      <c r="G214" s="76"/>
      <c r="H214" s="77"/>
      <c r="I214" s="77"/>
      <c r="J214" s="45"/>
      <c r="K214" s="45"/>
      <c r="L214" s="45"/>
    </row>
    <row r="215" spans="1:12" x14ac:dyDescent="0.3">
      <c r="A215" s="51" t="s">
        <v>330</v>
      </c>
      <c r="B215" s="51"/>
      <c r="C215" s="52"/>
      <c r="D215" s="78"/>
      <c r="E215" s="78"/>
      <c r="F215" s="75"/>
      <c r="G215" s="76"/>
      <c r="H215" s="77"/>
      <c r="I215" s="77"/>
      <c r="J215" s="45"/>
      <c r="K215" s="45"/>
      <c r="L215" s="45"/>
    </row>
    <row r="216" spans="1:12" x14ac:dyDescent="0.3">
      <c r="A216" s="51" t="s">
        <v>330</v>
      </c>
      <c r="B216" s="51"/>
      <c r="C216" s="52"/>
      <c r="D216" s="78"/>
      <c r="E216" s="78"/>
      <c r="F216" s="75"/>
      <c r="G216" s="76"/>
      <c r="H216" s="77"/>
      <c r="I216" s="77"/>
      <c r="J216" s="45"/>
      <c r="K216" s="45"/>
      <c r="L216" s="45"/>
    </row>
    <row r="217" spans="1:12" x14ac:dyDescent="0.3">
      <c r="A217" s="51" t="s">
        <v>330</v>
      </c>
      <c r="B217" s="51"/>
      <c r="C217" s="52"/>
      <c r="D217" s="78"/>
      <c r="E217" s="78"/>
      <c r="F217" s="75"/>
      <c r="G217" s="76"/>
      <c r="H217" s="77"/>
      <c r="I217" s="77"/>
      <c r="J217" s="45"/>
      <c r="K217" s="45"/>
      <c r="L217" s="45"/>
    </row>
    <row r="218" spans="1:12" x14ac:dyDescent="0.3">
      <c r="A218" s="51" t="s">
        <v>330</v>
      </c>
      <c r="B218" s="51"/>
      <c r="C218" s="52"/>
      <c r="D218" s="78"/>
      <c r="E218" s="78"/>
      <c r="F218" s="75"/>
      <c r="G218" s="76"/>
      <c r="H218" s="77"/>
      <c r="I218" s="77"/>
      <c r="J218" s="45"/>
      <c r="K218" s="45"/>
      <c r="L218" s="45"/>
    </row>
    <row r="219" spans="1:12" x14ac:dyDescent="0.3">
      <c r="A219" s="51" t="s">
        <v>330</v>
      </c>
      <c r="B219" s="51"/>
      <c r="C219" s="52"/>
      <c r="D219" s="78"/>
      <c r="E219" s="78"/>
      <c r="F219" s="75"/>
      <c r="G219" s="76"/>
      <c r="H219" s="77"/>
      <c r="I219" s="77"/>
      <c r="J219" s="45"/>
      <c r="K219" s="45"/>
      <c r="L219" s="45"/>
    </row>
    <row r="220" spans="1:12" x14ac:dyDescent="0.3">
      <c r="A220" s="51" t="s">
        <v>330</v>
      </c>
      <c r="B220" s="51"/>
      <c r="C220" s="52"/>
      <c r="D220" s="78"/>
      <c r="E220" s="78"/>
      <c r="F220" s="75"/>
      <c r="G220" s="76"/>
      <c r="H220" s="77"/>
      <c r="I220" s="77"/>
      <c r="J220" s="45"/>
      <c r="K220" s="45"/>
      <c r="L220" s="45"/>
    </row>
    <row r="221" spans="1:12" x14ac:dyDescent="0.3">
      <c r="A221" s="51" t="s">
        <v>330</v>
      </c>
      <c r="B221" s="51"/>
      <c r="C221" s="52"/>
      <c r="D221" s="78"/>
      <c r="E221" s="78"/>
      <c r="F221" s="75"/>
      <c r="G221" s="76"/>
      <c r="H221" s="77"/>
      <c r="I221" s="77"/>
      <c r="J221" s="45"/>
      <c r="K221" s="45"/>
      <c r="L221" s="45"/>
    </row>
    <row r="222" spans="1:12" x14ac:dyDescent="0.3">
      <c r="A222" s="51" t="s">
        <v>330</v>
      </c>
      <c r="B222" s="51"/>
      <c r="C222" s="52"/>
      <c r="D222" s="78"/>
      <c r="E222" s="78"/>
      <c r="F222" s="75"/>
      <c r="G222" s="76"/>
      <c r="H222" s="77"/>
      <c r="I222" s="77"/>
      <c r="J222" s="45"/>
      <c r="K222" s="45"/>
      <c r="L222" s="45"/>
    </row>
    <row r="223" spans="1:12" x14ac:dyDescent="0.3">
      <c r="A223" s="51" t="s">
        <v>330</v>
      </c>
      <c r="B223" s="51"/>
      <c r="C223" s="52"/>
      <c r="D223" s="78"/>
      <c r="E223" s="78"/>
      <c r="F223" s="75"/>
      <c r="G223" s="76"/>
      <c r="H223" s="77"/>
      <c r="I223" s="77"/>
      <c r="J223" s="45"/>
      <c r="K223" s="45"/>
      <c r="L223" s="45"/>
    </row>
    <row r="224" spans="1:12" x14ac:dyDescent="0.3">
      <c r="A224" s="51" t="s">
        <v>330</v>
      </c>
      <c r="B224" s="51"/>
      <c r="C224" s="52"/>
      <c r="D224" s="78"/>
      <c r="E224" s="78"/>
      <c r="F224" s="75"/>
      <c r="G224" s="76"/>
      <c r="H224" s="77"/>
      <c r="I224" s="77"/>
      <c r="J224" s="45"/>
      <c r="K224" s="45"/>
      <c r="L224" s="45"/>
    </row>
    <row r="225" spans="1:12" x14ac:dyDescent="0.3">
      <c r="A225" s="51" t="s">
        <v>330</v>
      </c>
      <c r="B225" s="51"/>
      <c r="C225" s="52"/>
      <c r="D225" s="78"/>
      <c r="E225" s="78"/>
      <c r="F225" s="75"/>
      <c r="G225" s="76"/>
      <c r="H225" s="77"/>
      <c r="I225" s="77"/>
      <c r="J225" s="45"/>
      <c r="K225" s="45"/>
      <c r="L225" s="45"/>
    </row>
    <row r="226" spans="1:12" x14ac:dyDescent="0.3">
      <c r="A226" s="51" t="s">
        <v>330</v>
      </c>
      <c r="B226" s="51"/>
      <c r="C226" s="52"/>
      <c r="D226" s="78"/>
      <c r="E226" s="78"/>
      <c r="F226" s="75"/>
      <c r="G226" s="76"/>
      <c r="H226" s="77"/>
      <c r="I226" s="77"/>
      <c r="J226" s="45"/>
      <c r="K226" s="45"/>
      <c r="L226" s="45"/>
    </row>
    <row r="227" spans="1:12" x14ac:dyDescent="0.3">
      <c r="A227" s="51" t="s">
        <v>330</v>
      </c>
      <c r="B227" s="51"/>
      <c r="C227" s="52"/>
      <c r="D227" s="78"/>
      <c r="E227" s="78"/>
      <c r="F227" s="75"/>
      <c r="G227" s="76"/>
      <c r="H227" s="77"/>
      <c r="I227" s="77"/>
      <c r="J227" s="45"/>
      <c r="K227" s="45"/>
      <c r="L227" s="45"/>
    </row>
    <row r="228" spans="1:12" x14ac:dyDescent="0.3">
      <c r="A228" s="51" t="s">
        <v>330</v>
      </c>
      <c r="B228" s="51"/>
      <c r="C228" s="52"/>
      <c r="D228" s="78"/>
      <c r="E228" s="78"/>
      <c r="F228" s="75"/>
      <c r="G228" s="76"/>
      <c r="H228" s="77"/>
      <c r="I228" s="77"/>
      <c r="J228" s="45"/>
      <c r="K228" s="45"/>
      <c r="L228" s="45"/>
    </row>
    <row r="229" spans="1:12" x14ac:dyDescent="0.3">
      <c r="A229" s="51" t="s">
        <v>330</v>
      </c>
      <c r="B229" s="51"/>
      <c r="C229" s="52"/>
      <c r="D229" s="78"/>
      <c r="E229" s="78"/>
      <c r="F229" s="75"/>
      <c r="G229" s="76"/>
      <c r="H229" s="77"/>
      <c r="I229" s="77"/>
      <c r="J229" s="45"/>
      <c r="K229" s="45"/>
      <c r="L229" s="45"/>
    </row>
    <row r="230" spans="1:12" x14ac:dyDescent="0.3">
      <c r="A230" s="51" t="s">
        <v>330</v>
      </c>
      <c r="B230" s="51"/>
      <c r="C230" s="52"/>
      <c r="D230" s="78"/>
      <c r="E230" s="78"/>
      <c r="F230" s="75"/>
      <c r="G230" s="76"/>
      <c r="H230" s="77"/>
      <c r="I230" s="77"/>
      <c r="J230" s="45"/>
      <c r="K230" s="45"/>
      <c r="L230" s="45"/>
    </row>
    <row r="231" spans="1:12" x14ac:dyDescent="0.3">
      <c r="A231" s="51" t="s">
        <v>330</v>
      </c>
      <c r="B231" s="51"/>
      <c r="C231" s="52"/>
      <c r="D231" s="78"/>
      <c r="E231" s="78"/>
      <c r="F231" s="75"/>
      <c r="G231" s="76"/>
      <c r="H231" s="77"/>
      <c r="I231" s="77"/>
      <c r="J231" s="45"/>
      <c r="K231" s="45"/>
      <c r="L231" s="45"/>
    </row>
    <row r="232" spans="1:12" x14ac:dyDescent="0.3">
      <c r="A232" s="51" t="s">
        <v>330</v>
      </c>
      <c r="B232" s="51"/>
      <c r="C232" s="52"/>
      <c r="D232" s="78"/>
      <c r="E232" s="78"/>
      <c r="F232" s="75"/>
      <c r="G232" s="76"/>
      <c r="H232" s="77"/>
      <c r="I232" s="77"/>
      <c r="J232" s="45"/>
      <c r="K232" s="45"/>
      <c r="L232" s="45"/>
    </row>
    <row r="233" spans="1:12" x14ac:dyDescent="0.3">
      <c r="A233" s="51" t="s">
        <v>330</v>
      </c>
      <c r="B233" s="51"/>
      <c r="C233" s="52"/>
      <c r="D233" s="78"/>
      <c r="E233" s="78"/>
      <c r="F233" s="75"/>
      <c r="G233" s="76"/>
      <c r="H233" s="77"/>
      <c r="I233" s="77"/>
      <c r="J233" s="45"/>
      <c r="K233" s="45"/>
      <c r="L233" s="45"/>
    </row>
    <row r="234" spans="1:12" x14ac:dyDescent="0.3">
      <c r="A234" s="51" t="s">
        <v>330</v>
      </c>
      <c r="B234" s="51"/>
      <c r="C234" s="52"/>
      <c r="D234" s="78"/>
      <c r="E234" s="78"/>
      <c r="F234" s="75"/>
      <c r="G234" s="76"/>
      <c r="H234" s="77"/>
      <c r="I234" s="77"/>
      <c r="J234" s="45"/>
      <c r="K234" s="45"/>
      <c r="L234" s="45"/>
    </row>
    <row r="235" spans="1:12" x14ac:dyDescent="0.3">
      <c r="A235" s="51" t="s">
        <v>330</v>
      </c>
      <c r="B235" s="51"/>
      <c r="C235" s="52"/>
      <c r="D235" s="78"/>
      <c r="E235" s="78"/>
      <c r="F235" s="75"/>
      <c r="G235" s="76"/>
      <c r="H235" s="77"/>
      <c r="I235" s="77"/>
      <c r="J235" s="45"/>
      <c r="K235" s="45"/>
      <c r="L235" s="45"/>
    </row>
    <row r="236" spans="1:12" x14ac:dyDescent="0.3">
      <c r="A236" s="51" t="s">
        <v>330</v>
      </c>
      <c r="B236" s="51"/>
      <c r="C236" s="52"/>
      <c r="D236" s="78"/>
      <c r="E236" s="78"/>
      <c r="F236" s="75"/>
      <c r="G236" s="76"/>
      <c r="H236" s="77"/>
      <c r="I236" s="77"/>
      <c r="J236" s="45"/>
      <c r="K236" s="45"/>
      <c r="L236" s="45"/>
    </row>
    <row r="237" spans="1:12" x14ac:dyDescent="0.3">
      <c r="A237" s="51" t="s">
        <v>330</v>
      </c>
      <c r="B237" s="51"/>
      <c r="C237" s="52"/>
      <c r="D237" s="78"/>
      <c r="E237" s="78"/>
      <c r="F237" s="75"/>
      <c r="G237" s="76"/>
      <c r="H237" s="77"/>
      <c r="I237" s="77"/>
      <c r="J237" s="45"/>
      <c r="K237" s="45"/>
      <c r="L237" s="45"/>
    </row>
    <row r="238" spans="1:12" x14ac:dyDescent="0.3">
      <c r="A238" s="51" t="s">
        <v>330</v>
      </c>
      <c r="B238" s="51"/>
      <c r="C238" s="52"/>
      <c r="D238" s="78"/>
      <c r="E238" s="78"/>
      <c r="F238" s="75"/>
      <c r="G238" s="76"/>
      <c r="H238" s="77"/>
      <c r="I238" s="77"/>
      <c r="J238" s="45"/>
      <c r="K238" s="45"/>
      <c r="L238" s="45"/>
    </row>
    <row r="239" spans="1:12" x14ac:dyDescent="0.3">
      <c r="A239" s="51" t="s">
        <v>330</v>
      </c>
      <c r="B239" s="51"/>
      <c r="C239" s="52"/>
      <c r="D239" s="78"/>
      <c r="E239" s="78"/>
      <c r="F239" s="75"/>
      <c r="G239" s="76"/>
      <c r="H239" s="77"/>
      <c r="I239" s="77"/>
      <c r="J239" s="45"/>
      <c r="K239" s="45"/>
      <c r="L239" s="45"/>
    </row>
    <row r="240" spans="1:12" x14ac:dyDescent="0.3">
      <c r="A240" s="51" t="s">
        <v>330</v>
      </c>
      <c r="B240" s="51"/>
      <c r="C240" s="52"/>
      <c r="D240" s="78"/>
      <c r="E240" s="78"/>
      <c r="F240" s="75"/>
      <c r="G240" s="76"/>
      <c r="H240" s="77"/>
      <c r="I240" s="77"/>
      <c r="J240" s="45"/>
      <c r="K240" s="45"/>
      <c r="L240" s="45"/>
    </row>
    <row r="241" spans="1:12" x14ac:dyDescent="0.3">
      <c r="A241" s="51" t="s">
        <v>330</v>
      </c>
      <c r="B241" s="51"/>
      <c r="C241" s="52"/>
      <c r="D241" s="78"/>
      <c r="E241" s="78"/>
      <c r="F241" s="75"/>
      <c r="G241" s="76"/>
      <c r="H241" s="77"/>
      <c r="I241" s="77"/>
      <c r="J241" s="45"/>
      <c r="K241" s="45"/>
      <c r="L241" s="45"/>
    </row>
    <row r="242" spans="1:12" x14ac:dyDescent="0.3">
      <c r="A242" s="51" t="s">
        <v>330</v>
      </c>
      <c r="B242" s="51"/>
      <c r="C242" s="52"/>
      <c r="D242" s="78"/>
      <c r="E242" s="78"/>
      <c r="F242" s="75"/>
      <c r="G242" s="76"/>
      <c r="H242" s="77"/>
      <c r="I242" s="77"/>
      <c r="J242" s="45"/>
      <c r="K242" s="45"/>
      <c r="L242" s="45"/>
    </row>
    <row r="243" spans="1:12" x14ac:dyDescent="0.3">
      <c r="A243" s="51" t="s">
        <v>330</v>
      </c>
      <c r="B243" s="51"/>
      <c r="C243" s="52"/>
      <c r="D243" s="78"/>
      <c r="E243" s="78"/>
      <c r="F243" s="75"/>
      <c r="G243" s="76"/>
      <c r="H243" s="77"/>
      <c r="I243" s="77"/>
      <c r="J243" s="45"/>
      <c r="K243" s="45"/>
      <c r="L243" s="45"/>
    </row>
    <row r="244" spans="1:12" x14ac:dyDescent="0.3">
      <c r="A244" s="51" t="s">
        <v>330</v>
      </c>
      <c r="B244" s="51"/>
      <c r="C244" s="52"/>
      <c r="D244" s="78"/>
      <c r="E244" s="78"/>
      <c r="F244" s="75"/>
      <c r="G244" s="76"/>
      <c r="H244" s="77"/>
      <c r="I244" s="77"/>
      <c r="J244" s="45"/>
      <c r="K244" s="45"/>
      <c r="L244" s="45"/>
    </row>
    <row r="245" spans="1:12" x14ac:dyDescent="0.3">
      <c r="A245" s="51" t="s">
        <v>330</v>
      </c>
      <c r="B245" s="51"/>
      <c r="C245" s="52"/>
      <c r="D245" s="78"/>
      <c r="E245" s="78"/>
      <c r="F245" s="75"/>
      <c r="G245" s="76"/>
      <c r="H245" s="77"/>
      <c r="I245" s="77"/>
      <c r="J245" s="45"/>
      <c r="K245" s="45"/>
      <c r="L245" s="45"/>
    </row>
    <row r="246" spans="1:12" x14ac:dyDescent="0.3">
      <c r="A246" s="51" t="s">
        <v>330</v>
      </c>
      <c r="B246" s="51"/>
      <c r="C246" s="52"/>
      <c r="D246" s="78"/>
      <c r="E246" s="78"/>
      <c r="F246" s="75"/>
      <c r="G246" s="76"/>
      <c r="H246" s="77"/>
      <c r="I246" s="77"/>
      <c r="J246" s="45"/>
      <c r="K246" s="45"/>
      <c r="L246" s="45"/>
    </row>
    <row r="247" spans="1:12" x14ac:dyDescent="0.3">
      <c r="A247" s="51" t="s">
        <v>330</v>
      </c>
      <c r="B247" s="51"/>
      <c r="C247" s="52"/>
      <c r="D247" s="78"/>
      <c r="E247" s="78"/>
      <c r="F247" s="75"/>
      <c r="G247" s="76"/>
      <c r="H247" s="77"/>
      <c r="I247" s="77"/>
      <c r="J247" s="45"/>
      <c r="K247" s="45"/>
      <c r="L247" s="45"/>
    </row>
    <row r="248" spans="1:12" x14ac:dyDescent="0.3">
      <c r="A248" s="51" t="s">
        <v>330</v>
      </c>
      <c r="B248" s="51"/>
      <c r="C248" s="52"/>
      <c r="D248" s="78"/>
      <c r="E248" s="78"/>
      <c r="F248" s="75"/>
      <c r="G248" s="76"/>
      <c r="H248" s="77"/>
      <c r="I248" s="77"/>
      <c r="J248" s="45"/>
      <c r="K248" s="45"/>
      <c r="L248" s="45"/>
    </row>
    <row r="249" spans="1:12" x14ac:dyDescent="0.3">
      <c r="A249" s="51" t="s">
        <v>330</v>
      </c>
      <c r="B249" s="51"/>
      <c r="C249" s="52"/>
      <c r="D249" s="78"/>
      <c r="E249" s="78"/>
      <c r="F249" s="75"/>
      <c r="G249" s="76"/>
      <c r="H249" s="77"/>
      <c r="I249" s="77"/>
      <c r="J249" s="45"/>
      <c r="K249" s="45"/>
      <c r="L249" s="45"/>
    </row>
    <row r="250" spans="1:12" x14ac:dyDescent="0.3">
      <c r="A250" s="51" t="s">
        <v>330</v>
      </c>
      <c r="B250" s="51"/>
      <c r="C250" s="52"/>
      <c r="D250" s="78"/>
      <c r="E250" s="78"/>
      <c r="F250" s="75"/>
      <c r="G250" s="76"/>
      <c r="H250" s="77"/>
      <c r="I250" s="77"/>
      <c r="J250" s="45"/>
      <c r="K250" s="45"/>
      <c r="L250" s="45"/>
    </row>
    <row r="251" spans="1:12" x14ac:dyDescent="0.3">
      <c r="A251" s="51" t="s">
        <v>330</v>
      </c>
      <c r="B251" s="51"/>
      <c r="C251" s="52"/>
      <c r="D251" s="78"/>
      <c r="E251" s="78"/>
      <c r="F251" s="75"/>
      <c r="G251" s="76"/>
      <c r="H251" s="77"/>
      <c r="I251" s="77"/>
      <c r="J251" s="45"/>
      <c r="K251" s="45"/>
      <c r="L251" s="45"/>
    </row>
    <row r="252" spans="1:12" x14ac:dyDescent="0.3">
      <c r="A252" s="51" t="s">
        <v>330</v>
      </c>
      <c r="B252" s="51"/>
      <c r="C252" s="52"/>
      <c r="D252" s="78"/>
      <c r="E252" s="78"/>
      <c r="F252" s="75"/>
      <c r="G252" s="76"/>
      <c r="H252" s="77"/>
      <c r="I252" s="77"/>
      <c r="J252" s="45"/>
      <c r="K252" s="45"/>
      <c r="L252" s="45"/>
    </row>
    <row r="253" spans="1:12" x14ac:dyDescent="0.3">
      <c r="A253" s="51" t="s">
        <v>330</v>
      </c>
      <c r="B253" s="51"/>
      <c r="C253" s="52"/>
      <c r="D253" s="78"/>
      <c r="E253" s="78"/>
      <c r="F253" s="75"/>
      <c r="G253" s="76"/>
      <c r="H253" s="77"/>
      <c r="I253" s="77"/>
      <c r="J253" s="45"/>
      <c r="K253" s="45"/>
      <c r="L253" s="45"/>
    </row>
    <row r="254" spans="1:12" x14ac:dyDescent="0.3">
      <c r="A254" s="51" t="s">
        <v>330</v>
      </c>
      <c r="B254" s="51"/>
      <c r="C254" s="52"/>
      <c r="D254" s="78"/>
      <c r="E254" s="78"/>
      <c r="F254" s="75"/>
      <c r="G254" s="76"/>
      <c r="H254" s="77"/>
      <c r="I254" s="77"/>
      <c r="J254" s="45"/>
      <c r="K254" s="45"/>
      <c r="L254" s="45"/>
    </row>
    <row r="255" spans="1:12" x14ac:dyDescent="0.3">
      <c r="A255" s="51" t="s">
        <v>330</v>
      </c>
      <c r="B255" s="51"/>
      <c r="C255" s="52"/>
      <c r="D255" s="78"/>
      <c r="E255" s="78"/>
      <c r="F255" s="75"/>
      <c r="G255" s="76"/>
      <c r="H255" s="77"/>
      <c r="I255" s="77"/>
      <c r="J255" s="45"/>
      <c r="K255" s="45"/>
      <c r="L255" s="45"/>
    </row>
    <row r="256" spans="1:12" x14ac:dyDescent="0.3">
      <c r="A256" s="51" t="s">
        <v>330</v>
      </c>
      <c r="B256" s="51"/>
      <c r="C256" s="52"/>
      <c r="D256" s="78"/>
      <c r="E256" s="78"/>
      <c r="F256" s="75"/>
      <c r="G256" s="76"/>
      <c r="H256" s="77"/>
      <c r="I256" s="77"/>
      <c r="J256" s="45"/>
      <c r="K256" s="45"/>
      <c r="L256" s="45"/>
    </row>
    <row r="257" spans="1:12" x14ac:dyDescent="0.3">
      <c r="A257" s="51" t="s">
        <v>330</v>
      </c>
      <c r="B257" s="51"/>
      <c r="C257" s="52"/>
      <c r="D257" s="78"/>
      <c r="E257" s="78"/>
      <c r="F257" s="75"/>
      <c r="G257" s="76"/>
      <c r="H257" s="77"/>
      <c r="I257" s="77"/>
      <c r="J257" s="45"/>
      <c r="K257" s="45"/>
      <c r="L257" s="45"/>
    </row>
    <row r="258" spans="1:12" x14ac:dyDescent="0.3">
      <c r="A258" s="51" t="s">
        <v>330</v>
      </c>
      <c r="B258" s="51"/>
      <c r="C258" s="52"/>
      <c r="D258" s="78"/>
      <c r="E258" s="78"/>
      <c r="F258" s="75"/>
      <c r="G258" s="76"/>
      <c r="H258" s="77"/>
      <c r="I258" s="77"/>
      <c r="J258" s="45"/>
      <c r="K258" s="45"/>
      <c r="L258" s="45"/>
    </row>
    <row r="259" spans="1:12" x14ac:dyDescent="0.3">
      <c r="A259" s="51" t="s">
        <v>330</v>
      </c>
      <c r="B259" s="51"/>
      <c r="C259" s="52"/>
      <c r="D259" s="78"/>
      <c r="E259" s="78"/>
      <c r="F259" s="75"/>
      <c r="G259" s="76"/>
      <c r="H259" s="77"/>
      <c r="I259" s="77"/>
      <c r="J259" s="45"/>
      <c r="K259" s="45"/>
      <c r="L259" s="45"/>
    </row>
    <row r="260" spans="1:12" x14ac:dyDescent="0.3">
      <c r="A260" s="51" t="s">
        <v>330</v>
      </c>
      <c r="B260" s="51"/>
      <c r="C260" s="52"/>
      <c r="D260" s="78"/>
      <c r="E260" s="78"/>
      <c r="F260" s="75"/>
      <c r="G260" s="76"/>
      <c r="H260" s="77"/>
      <c r="I260" s="77"/>
      <c r="J260" s="45"/>
      <c r="K260" s="45"/>
      <c r="L260" s="45"/>
    </row>
    <row r="261" spans="1:12" x14ac:dyDescent="0.3">
      <c r="A261" s="51" t="s">
        <v>330</v>
      </c>
      <c r="B261" s="51"/>
      <c r="C261" s="52"/>
      <c r="D261" s="78"/>
      <c r="E261" s="78"/>
      <c r="F261" s="75"/>
      <c r="G261" s="76"/>
      <c r="H261" s="77"/>
      <c r="I261" s="77"/>
      <c r="J261" s="45"/>
      <c r="K261" s="45"/>
      <c r="L261" s="45"/>
    </row>
    <row r="262" spans="1:12" x14ac:dyDescent="0.3">
      <c r="A262" s="51" t="s">
        <v>330</v>
      </c>
      <c r="B262" s="51"/>
      <c r="C262" s="52"/>
      <c r="D262" s="78"/>
      <c r="E262" s="78"/>
      <c r="F262" s="75"/>
      <c r="G262" s="76"/>
      <c r="H262" s="77"/>
      <c r="I262" s="77"/>
      <c r="J262" s="45"/>
      <c r="K262" s="45"/>
      <c r="L262" s="45"/>
    </row>
    <row r="263" spans="1:12" x14ac:dyDescent="0.3">
      <c r="A263" s="51" t="s">
        <v>330</v>
      </c>
      <c r="B263" s="51"/>
      <c r="C263" s="52"/>
      <c r="D263" s="78"/>
      <c r="E263" s="78"/>
      <c r="F263" s="75"/>
      <c r="G263" s="76"/>
      <c r="H263" s="77"/>
      <c r="I263" s="77"/>
      <c r="J263" s="45"/>
      <c r="K263" s="45"/>
      <c r="L263" s="45"/>
    </row>
    <row r="264" spans="1:12" x14ac:dyDescent="0.3">
      <c r="A264" s="51" t="s">
        <v>330</v>
      </c>
      <c r="B264" s="51"/>
      <c r="C264" s="52"/>
      <c r="D264" s="78"/>
      <c r="E264" s="78"/>
      <c r="F264" s="75"/>
      <c r="G264" s="76"/>
      <c r="H264" s="77"/>
      <c r="I264" s="77"/>
      <c r="J264" s="45"/>
      <c r="K264" s="45"/>
      <c r="L264" s="45"/>
    </row>
    <row r="265" spans="1:12" x14ac:dyDescent="0.3">
      <c r="A265" s="51" t="s">
        <v>330</v>
      </c>
      <c r="B265" s="51"/>
      <c r="C265" s="52"/>
      <c r="D265" s="78"/>
      <c r="E265" s="78"/>
      <c r="F265" s="75"/>
      <c r="G265" s="76"/>
      <c r="H265" s="77"/>
      <c r="I265" s="77"/>
      <c r="J265" s="45"/>
      <c r="K265" s="45"/>
      <c r="L265" s="45"/>
    </row>
    <row r="266" spans="1:12" x14ac:dyDescent="0.3">
      <c r="A266" s="51" t="s">
        <v>330</v>
      </c>
      <c r="B266" s="51"/>
      <c r="C266" s="52"/>
      <c r="D266" s="78"/>
      <c r="E266" s="78"/>
      <c r="F266" s="75"/>
      <c r="G266" s="76"/>
      <c r="H266" s="77"/>
      <c r="I266" s="77"/>
      <c r="J266" s="45"/>
      <c r="K266" s="45"/>
      <c r="L266" s="45"/>
    </row>
    <row r="267" spans="1:12" x14ac:dyDescent="0.3">
      <c r="A267" s="51" t="s">
        <v>330</v>
      </c>
      <c r="B267" s="51"/>
      <c r="C267" s="52"/>
      <c r="D267" s="78"/>
      <c r="E267" s="78"/>
      <c r="F267" s="75"/>
      <c r="G267" s="76"/>
      <c r="H267" s="77"/>
      <c r="I267" s="77"/>
      <c r="J267" s="45"/>
      <c r="K267" s="45"/>
      <c r="L267" s="45"/>
    </row>
    <row r="268" spans="1:12" x14ac:dyDescent="0.3">
      <c r="A268" s="51" t="s">
        <v>330</v>
      </c>
      <c r="B268" s="51"/>
      <c r="C268" s="52"/>
      <c r="D268" s="78"/>
      <c r="E268" s="78"/>
      <c r="F268" s="75"/>
      <c r="G268" s="76"/>
      <c r="H268" s="77"/>
      <c r="I268" s="77"/>
      <c r="J268" s="45"/>
      <c r="K268" s="45"/>
      <c r="L268" s="45"/>
    </row>
    <row r="269" spans="1:12" x14ac:dyDescent="0.3">
      <c r="A269" s="51" t="s">
        <v>330</v>
      </c>
      <c r="B269" s="51"/>
      <c r="C269" s="52"/>
      <c r="D269" s="78"/>
      <c r="E269" s="78"/>
      <c r="F269" s="75"/>
      <c r="G269" s="76"/>
      <c r="H269" s="77"/>
      <c r="I269" s="77"/>
      <c r="J269" s="45"/>
      <c r="K269" s="45"/>
      <c r="L269" s="45"/>
    </row>
    <row r="270" spans="1:12" x14ac:dyDescent="0.3">
      <c r="A270" s="51" t="s">
        <v>330</v>
      </c>
      <c r="B270" s="51"/>
      <c r="C270" s="52"/>
      <c r="D270" s="78"/>
      <c r="E270" s="78"/>
      <c r="F270" s="75"/>
      <c r="G270" s="76"/>
      <c r="H270" s="77"/>
      <c r="I270" s="77"/>
      <c r="J270" s="45"/>
      <c r="K270" s="45"/>
      <c r="L270" s="45"/>
    </row>
    <row r="271" spans="1:12" x14ac:dyDescent="0.3">
      <c r="A271" s="51" t="s">
        <v>330</v>
      </c>
      <c r="B271" s="51"/>
      <c r="C271" s="52"/>
      <c r="D271" s="78"/>
      <c r="E271" s="78"/>
      <c r="F271" s="75"/>
      <c r="G271" s="76"/>
      <c r="H271" s="77"/>
      <c r="I271" s="77"/>
      <c r="J271" s="45"/>
      <c r="K271" s="45"/>
      <c r="L271" s="45"/>
    </row>
    <row r="272" spans="1:12" x14ac:dyDescent="0.3">
      <c r="A272" s="51" t="s">
        <v>330</v>
      </c>
      <c r="B272" s="51"/>
      <c r="C272" s="52"/>
      <c r="D272" s="78"/>
      <c r="E272" s="78"/>
      <c r="F272" s="75"/>
      <c r="G272" s="76"/>
      <c r="H272" s="77"/>
      <c r="I272" s="77"/>
      <c r="J272" s="45"/>
      <c r="K272" s="45"/>
      <c r="L272" s="45"/>
    </row>
    <row r="273" spans="1:12" x14ac:dyDescent="0.3">
      <c r="A273" s="51" t="s">
        <v>330</v>
      </c>
      <c r="B273" s="51"/>
      <c r="C273" s="52"/>
      <c r="D273" s="78"/>
      <c r="E273" s="78"/>
      <c r="F273" s="75"/>
      <c r="G273" s="76"/>
      <c r="H273" s="77"/>
      <c r="I273" s="77"/>
      <c r="J273" s="45"/>
      <c r="K273" s="45"/>
      <c r="L273" s="45"/>
    </row>
    <row r="274" spans="1:12" x14ac:dyDescent="0.3">
      <c r="A274" s="51" t="s">
        <v>330</v>
      </c>
      <c r="B274" s="51"/>
      <c r="C274" s="52"/>
      <c r="D274" s="78"/>
      <c r="E274" s="78"/>
      <c r="F274" s="75"/>
      <c r="G274" s="76"/>
      <c r="H274" s="77"/>
      <c r="I274" s="77"/>
      <c r="J274" s="45"/>
      <c r="K274" s="45"/>
      <c r="L274" s="45"/>
    </row>
    <row r="275" spans="1:12" x14ac:dyDescent="0.3">
      <c r="A275" s="51" t="s">
        <v>330</v>
      </c>
      <c r="B275" s="51"/>
      <c r="C275" s="52"/>
      <c r="D275" s="78"/>
      <c r="E275" s="78"/>
      <c r="F275" s="75"/>
      <c r="G275" s="76"/>
      <c r="H275" s="77"/>
      <c r="I275" s="77"/>
      <c r="J275" s="45"/>
      <c r="K275" s="45"/>
      <c r="L275" s="45"/>
    </row>
    <row r="276" spans="1:12" x14ac:dyDescent="0.3">
      <c r="A276" s="51" t="s">
        <v>330</v>
      </c>
      <c r="B276" s="51"/>
      <c r="C276" s="52"/>
      <c r="D276" s="78"/>
      <c r="E276" s="78"/>
      <c r="F276" s="75"/>
      <c r="G276" s="76"/>
      <c r="H276" s="77"/>
      <c r="I276" s="77"/>
      <c r="J276" s="45"/>
      <c r="K276" s="45"/>
      <c r="L276" s="45"/>
    </row>
    <row r="277" spans="1:12" x14ac:dyDescent="0.3">
      <c r="A277" s="51" t="s">
        <v>330</v>
      </c>
      <c r="B277" s="51"/>
      <c r="C277" s="52"/>
      <c r="D277" s="78"/>
      <c r="E277" s="78"/>
      <c r="F277" s="75"/>
      <c r="G277" s="76"/>
      <c r="H277" s="77"/>
      <c r="I277" s="77"/>
      <c r="J277" s="45"/>
      <c r="K277" s="45"/>
      <c r="L277" s="45"/>
    </row>
    <row r="278" spans="1:12" x14ac:dyDescent="0.3">
      <c r="A278" s="51" t="s">
        <v>330</v>
      </c>
      <c r="B278" s="51"/>
      <c r="C278" s="52"/>
      <c r="D278" s="78"/>
      <c r="E278" s="78"/>
      <c r="F278" s="75"/>
      <c r="G278" s="76"/>
      <c r="H278" s="77"/>
      <c r="I278" s="77"/>
      <c r="J278" s="45"/>
      <c r="K278" s="45"/>
      <c r="L278" s="45"/>
    </row>
    <row r="279" spans="1:12" x14ac:dyDescent="0.3">
      <c r="A279" s="51" t="s">
        <v>330</v>
      </c>
      <c r="B279" s="51"/>
      <c r="C279" s="52"/>
      <c r="D279" s="78"/>
      <c r="E279" s="78"/>
      <c r="F279" s="75"/>
      <c r="G279" s="76"/>
      <c r="H279" s="77"/>
      <c r="I279" s="77"/>
      <c r="J279" s="45"/>
      <c r="K279" s="45"/>
      <c r="L279" s="45"/>
    </row>
    <row r="280" spans="1:12" x14ac:dyDescent="0.3">
      <c r="A280" s="51" t="s">
        <v>330</v>
      </c>
      <c r="B280" s="51"/>
      <c r="C280" s="52"/>
      <c r="D280" s="78"/>
      <c r="E280" s="78"/>
      <c r="F280" s="75"/>
      <c r="G280" s="76"/>
      <c r="H280" s="77"/>
      <c r="I280" s="77"/>
      <c r="J280" s="45"/>
      <c r="K280" s="45"/>
      <c r="L280" s="45"/>
    </row>
    <row r="281" spans="1:12" x14ac:dyDescent="0.3">
      <c r="A281" s="51" t="s">
        <v>330</v>
      </c>
      <c r="B281" s="51"/>
      <c r="C281" s="52"/>
      <c r="D281" s="78"/>
      <c r="E281" s="78"/>
      <c r="F281" s="75"/>
      <c r="G281" s="76"/>
      <c r="H281" s="77"/>
      <c r="I281" s="77"/>
      <c r="J281" s="45"/>
      <c r="K281" s="45"/>
      <c r="L281" s="45"/>
    </row>
    <row r="282" spans="1:12" x14ac:dyDescent="0.3">
      <c r="A282" s="51" t="s">
        <v>330</v>
      </c>
      <c r="B282" s="51"/>
      <c r="C282" s="52"/>
      <c r="D282" s="78"/>
      <c r="E282" s="78"/>
      <c r="F282" s="75"/>
      <c r="G282" s="76"/>
      <c r="H282" s="77"/>
      <c r="I282" s="77"/>
      <c r="J282" s="45"/>
      <c r="K282" s="45"/>
      <c r="L282" s="45"/>
    </row>
    <row r="283" spans="1:12" x14ac:dyDescent="0.3">
      <c r="A283" s="51" t="s">
        <v>330</v>
      </c>
      <c r="B283" s="51"/>
      <c r="C283" s="52"/>
      <c r="D283" s="78"/>
      <c r="E283" s="78"/>
      <c r="F283" s="75"/>
      <c r="G283" s="76"/>
      <c r="H283" s="77"/>
      <c r="I283" s="77"/>
      <c r="J283" s="45"/>
      <c r="K283" s="45"/>
      <c r="L283" s="45"/>
    </row>
    <row r="284" spans="1:12" x14ac:dyDescent="0.3">
      <c r="A284" s="51" t="s">
        <v>330</v>
      </c>
      <c r="B284" s="51"/>
      <c r="C284" s="52"/>
      <c r="D284" s="78"/>
      <c r="E284" s="78"/>
      <c r="F284" s="75"/>
      <c r="G284" s="76"/>
      <c r="H284" s="77"/>
      <c r="I284" s="77"/>
      <c r="J284" s="45"/>
      <c r="K284" s="45"/>
      <c r="L284" s="45"/>
    </row>
    <row r="285" spans="1:12" x14ac:dyDescent="0.3">
      <c r="A285" s="51" t="s">
        <v>330</v>
      </c>
      <c r="B285" s="51"/>
      <c r="C285" s="52"/>
      <c r="D285" s="78"/>
      <c r="E285" s="78"/>
      <c r="F285" s="75"/>
      <c r="G285" s="76"/>
      <c r="H285" s="77"/>
      <c r="I285" s="77"/>
      <c r="J285" s="45"/>
      <c r="K285" s="45"/>
      <c r="L285" s="45"/>
    </row>
    <row r="286" spans="1:12" x14ac:dyDescent="0.3">
      <c r="A286" s="51" t="s">
        <v>330</v>
      </c>
      <c r="B286" s="51"/>
      <c r="C286" s="52"/>
      <c r="D286" s="78"/>
      <c r="E286" s="78"/>
      <c r="F286" s="75"/>
      <c r="G286" s="76"/>
      <c r="H286" s="77"/>
      <c r="I286" s="77"/>
      <c r="J286" s="45"/>
      <c r="K286" s="45"/>
      <c r="L286" s="45"/>
    </row>
    <row r="287" spans="1:12" x14ac:dyDescent="0.3">
      <c r="A287" s="51" t="s">
        <v>330</v>
      </c>
      <c r="B287" s="51"/>
      <c r="C287" s="52"/>
      <c r="D287" s="78"/>
      <c r="E287" s="78"/>
      <c r="F287" s="75"/>
      <c r="G287" s="76"/>
      <c r="H287" s="77"/>
      <c r="I287" s="77"/>
      <c r="J287" s="45"/>
      <c r="K287" s="45"/>
      <c r="L287" s="45"/>
    </row>
    <row r="288" spans="1:12" x14ac:dyDescent="0.3">
      <c r="A288" s="51" t="s">
        <v>330</v>
      </c>
      <c r="B288" s="51"/>
      <c r="C288" s="52"/>
      <c r="D288" s="78"/>
      <c r="E288" s="78"/>
      <c r="F288" s="75"/>
      <c r="G288" s="76"/>
      <c r="H288" s="77"/>
      <c r="I288" s="77"/>
      <c r="J288" s="45"/>
      <c r="K288" s="45"/>
      <c r="L288" s="45"/>
    </row>
    <row r="289" spans="1:12" x14ac:dyDescent="0.3">
      <c r="A289" s="51" t="s">
        <v>330</v>
      </c>
      <c r="B289" s="51"/>
      <c r="C289" s="52"/>
      <c r="D289" s="78"/>
      <c r="E289" s="78"/>
      <c r="F289" s="75"/>
      <c r="G289" s="76"/>
      <c r="H289" s="77"/>
      <c r="I289" s="77"/>
      <c r="J289" s="45"/>
      <c r="K289" s="45"/>
      <c r="L289" s="45"/>
    </row>
    <row r="290" spans="1:12" x14ac:dyDescent="0.3">
      <c r="A290" s="51" t="s">
        <v>330</v>
      </c>
      <c r="B290" s="51"/>
      <c r="C290" s="52"/>
      <c r="D290" s="78"/>
      <c r="E290" s="78"/>
      <c r="F290" s="75"/>
      <c r="G290" s="76"/>
      <c r="H290" s="77"/>
      <c r="I290" s="77"/>
      <c r="J290" s="45"/>
      <c r="K290" s="45"/>
      <c r="L290" s="45"/>
    </row>
    <row r="291" spans="1:12" x14ac:dyDescent="0.3">
      <c r="A291" s="51" t="s">
        <v>330</v>
      </c>
      <c r="B291" s="51"/>
      <c r="C291" s="52"/>
      <c r="D291" s="78"/>
      <c r="E291" s="78"/>
      <c r="F291" s="75"/>
      <c r="G291" s="76"/>
      <c r="H291" s="77"/>
      <c r="I291" s="77"/>
      <c r="J291" s="45"/>
      <c r="K291" s="45"/>
      <c r="L291" s="45"/>
    </row>
    <row r="292" spans="1:12" x14ac:dyDescent="0.3">
      <c r="A292" s="51" t="s">
        <v>330</v>
      </c>
      <c r="B292" s="51"/>
      <c r="C292" s="52"/>
      <c r="D292" s="78"/>
      <c r="E292" s="78"/>
      <c r="F292" s="75"/>
      <c r="G292" s="76"/>
      <c r="H292" s="77"/>
      <c r="I292" s="77"/>
      <c r="J292" s="45"/>
      <c r="K292" s="45"/>
      <c r="L292" s="45"/>
    </row>
    <row r="293" spans="1:12" x14ac:dyDescent="0.3">
      <c r="A293" s="51" t="s">
        <v>330</v>
      </c>
      <c r="B293" s="51"/>
      <c r="C293" s="52"/>
      <c r="D293" s="78"/>
      <c r="E293" s="78"/>
      <c r="F293" s="75"/>
      <c r="G293" s="76"/>
      <c r="H293" s="77"/>
      <c r="I293" s="77"/>
      <c r="J293" s="45"/>
      <c r="K293" s="45"/>
      <c r="L293" s="45"/>
    </row>
    <row r="294" spans="1:12" x14ac:dyDescent="0.3">
      <c r="A294" s="51" t="s">
        <v>330</v>
      </c>
      <c r="B294" s="51"/>
      <c r="C294" s="52"/>
      <c r="D294" s="78"/>
      <c r="E294" s="78"/>
      <c r="F294" s="75"/>
      <c r="G294" s="76"/>
      <c r="H294" s="77"/>
      <c r="I294" s="77"/>
      <c r="J294" s="45"/>
      <c r="K294" s="45"/>
      <c r="L294" s="45"/>
    </row>
    <row r="295" spans="1:12" x14ac:dyDescent="0.3">
      <c r="A295" s="51" t="s">
        <v>330</v>
      </c>
      <c r="B295" s="51"/>
      <c r="C295" s="52"/>
      <c r="D295" s="78"/>
      <c r="E295" s="78"/>
      <c r="F295" s="75"/>
      <c r="G295" s="76"/>
      <c r="H295" s="77"/>
      <c r="I295" s="77"/>
      <c r="J295" s="45"/>
      <c r="K295" s="45"/>
      <c r="L295" s="45"/>
    </row>
    <row r="296" spans="1:12" x14ac:dyDescent="0.3">
      <c r="A296" s="51" t="s">
        <v>330</v>
      </c>
      <c r="B296" s="51"/>
      <c r="C296" s="52"/>
      <c r="D296" s="78"/>
      <c r="E296" s="78"/>
      <c r="F296" s="75"/>
      <c r="G296" s="76"/>
      <c r="H296" s="77"/>
      <c r="I296" s="77"/>
      <c r="J296" s="45"/>
      <c r="K296" s="45"/>
      <c r="L296" s="45"/>
    </row>
    <row r="297" spans="1:12" x14ac:dyDescent="0.3">
      <c r="A297" s="51" t="s">
        <v>330</v>
      </c>
      <c r="B297" s="51"/>
      <c r="C297" s="52"/>
      <c r="D297" s="78"/>
      <c r="E297" s="78"/>
      <c r="F297" s="75"/>
      <c r="G297" s="76"/>
      <c r="H297" s="77"/>
      <c r="I297" s="77"/>
      <c r="J297" s="45"/>
      <c r="K297" s="45"/>
      <c r="L297" s="45"/>
    </row>
    <row r="298" spans="1:12" x14ac:dyDescent="0.3">
      <c r="A298" s="51" t="s">
        <v>330</v>
      </c>
      <c r="B298" s="51"/>
      <c r="C298" s="52"/>
      <c r="D298" s="78"/>
      <c r="E298" s="78"/>
      <c r="F298" s="75"/>
      <c r="G298" s="76"/>
      <c r="H298" s="77"/>
      <c r="I298" s="77"/>
      <c r="J298" s="45"/>
      <c r="K298" s="45"/>
      <c r="L298" s="45"/>
    </row>
    <row r="299" spans="1:12" x14ac:dyDescent="0.3">
      <c r="A299" s="51" t="s">
        <v>330</v>
      </c>
      <c r="B299" s="51"/>
      <c r="C299" s="52"/>
      <c r="D299" s="78"/>
      <c r="E299" s="78"/>
      <c r="F299" s="75"/>
      <c r="G299" s="76"/>
      <c r="H299" s="77"/>
      <c r="I299" s="77"/>
      <c r="J299" s="45"/>
      <c r="K299" s="45"/>
      <c r="L299" s="45"/>
    </row>
    <row r="300" spans="1:12" x14ac:dyDescent="0.3">
      <c r="A300" s="51" t="s">
        <v>330</v>
      </c>
      <c r="B300" s="51"/>
      <c r="C300" s="52"/>
      <c r="D300" s="78"/>
      <c r="E300" s="78"/>
      <c r="F300" s="75"/>
      <c r="G300" s="76"/>
      <c r="H300" s="77"/>
      <c r="I300" s="77"/>
      <c r="J300" s="45"/>
      <c r="K300" s="45"/>
      <c r="L300" s="45"/>
    </row>
    <row r="301" spans="1:12" x14ac:dyDescent="0.3">
      <c r="A301" s="51" t="s">
        <v>330</v>
      </c>
      <c r="B301" s="51"/>
      <c r="C301" s="52"/>
      <c r="D301" s="78"/>
      <c r="E301" s="78"/>
      <c r="F301" s="75"/>
      <c r="G301" s="76"/>
      <c r="H301" s="77"/>
      <c r="I301" s="77"/>
      <c r="J301" s="45"/>
      <c r="K301" s="45"/>
      <c r="L301" s="45"/>
    </row>
    <row r="302" spans="1:12" x14ac:dyDescent="0.3">
      <c r="A302" s="51" t="s">
        <v>330</v>
      </c>
      <c r="B302" s="51"/>
      <c r="C302" s="52"/>
      <c r="D302" s="78"/>
      <c r="E302" s="78"/>
      <c r="F302" s="75"/>
      <c r="G302" s="76"/>
      <c r="H302" s="77"/>
      <c r="I302" s="77"/>
      <c r="J302" s="45"/>
      <c r="K302" s="45"/>
      <c r="L302" s="45"/>
    </row>
    <row r="303" spans="1:12" x14ac:dyDescent="0.3">
      <c r="A303" s="51" t="s">
        <v>330</v>
      </c>
      <c r="B303" s="51"/>
      <c r="C303" s="52"/>
      <c r="D303" s="78"/>
      <c r="E303" s="78"/>
      <c r="F303" s="75"/>
      <c r="G303" s="76"/>
      <c r="H303" s="77"/>
      <c r="I303" s="77"/>
      <c r="J303" s="45"/>
      <c r="K303" s="45"/>
      <c r="L303" s="45"/>
    </row>
    <row r="304" spans="1:12" x14ac:dyDescent="0.3">
      <c r="A304" s="51" t="s">
        <v>330</v>
      </c>
      <c r="B304" s="51"/>
      <c r="C304" s="52"/>
      <c r="D304" s="78"/>
      <c r="E304" s="78"/>
      <c r="F304" s="75"/>
      <c r="G304" s="76"/>
      <c r="H304" s="77"/>
      <c r="I304" s="77"/>
      <c r="J304" s="45"/>
      <c r="K304" s="45"/>
      <c r="L304" s="45"/>
    </row>
    <row r="305" spans="1:12" x14ac:dyDescent="0.3">
      <c r="A305" s="51" t="s">
        <v>330</v>
      </c>
      <c r="B305" s="51"/>
      <c r="C305" s="52"/>
      <c r="D305" s="78"/>
      <c r="E305" s="78"/>
      <c r="F305" s="75"/>
      <c r="G305" s="76"/>
      <c r="H305" s="77"/>
      <c r="I305" s="77"/>
      <c r="J305" s="45"/>
      <c r="K305" s="45"/>
      <c r="L305" s="45"/>
    </row>
    <row r="306" spans="1:12" x14ac:dyDescent="0.3">
      <c r="A306" s="51" t="s">
        <v>330</v>
      </c>
      <c r="B306" s="51"/>
      <c r="C306" s="52"/>
      <c r="D306" s="78"/>
      <c r="E306" s="78"/>
      <c r="F306" s="75"/>
      <c r="G306" s="76"/>
      <c r="H306" s="77"/>
      <c r="I306" s="77"/>
      <c r="J306" s="45"/>
      <c r="K306" s="45"/>
      <c r="L306" s="45"/>
    </row>
    <row r="307" spans="1:12" x14ac:dyDescent="0.3">
      <c r="A307" s="51" t="s">
        <v>330</v>
      </c>
      <c r="B307" s="51"/>
      <c r="C307" s="52"/>
      <c r="D307" s="78"/>
      <c r="E307" s="78"/>
      <c r="F307" s="75"/>
      <c r="G307" s="76"/>
      <c r="H307" s="77"/>
      <c r="I307" s="77"/>
      <c r="J307" s="45"/>
      <c r="K307" s="45"/>
      <c r="L307" s="45"/>
    </row>
    <row r="308" spans="1:12" x14ac:dyDescent="0.3">
      <c r="A308" s="51" t="s">
        <v>330</v>
      </c>
      <c r="B308" s="51"/>
      <c r="C308" s="52"/>
      <c r="D308" s="78"/>
      <c r="E308" s="78"/>
      <c r="F308" s="75"/>
      <c r="G308" s="76"/>
      <c r="H308" s="77"/>
      <c r="I308" s="77"/>
      <c r="J308" s="45"/>
      <c r="K308" s="45"/>
      <c r="L308" s="45"/>
    </row>
    <row r="309" spans="1:12" x14ac:dyDescent="0.3">
      <c r="A309" s="51" t="s">
        <v>330</v>
      </c>
      <c r="B309" s="51"/>
      <c r="C309" s="52"/>
      <c r="D309" s="78"/>
      <c r="E309" s="78"/>
      <c r="F309" s="75"/>
      <c r="G309" s="76"/>
      <c r="H309" s="77"/>
      <c r="I309" s="77"/>
      <c r="J309" s="45"/>
      <c r="K309" s="45"/>
      <c r="L309" s="45"/>
    </row>
    <row r="310" spans="1:12" x14ac:dyDescent="0.3">
      <c r="A310" s="51" t="s">
        <v>330</v>
      </c>
      <c r="B310" s="51"/>
      <c r="C310" s="52"/>
      <c r="D310" s="78"/>
      <c r="E310" s="78"/>
      <c r="F310" s="75"/>
      <c r="G310" s="76"/>
      <c r="H310" s="77"/>
      <c r="I310" s="77"/>
      <c r="J310" s="45"/>
      <c r="K310" s="45"/>
      <c r="L310" s="45"/>
    </row>
    <row r="311" spans="1:12" x14ac:dyDescent="0.3">
      <c r="A311" s="51" t="s">
        <v>330</v>
      </c>
      <c r="B311" s="51"/>
      <c r="C311" s="52"/>
      <c r="D311" s="78"/>
      <c r="E311" s="78"/>
      <c r="F311" s="75"/>
      <c r="G311" s="76"/>
      <c r="H311" s="77"/>
      <c r="I311" s="77"/>
      <c r="J311" s="45"/>
      <c r="K311" s="45"/>
      <c r="L311" s="45"/>
    </row>
    <row r="312" spans="1:12" x14ac:dyDescent="0.3">
      <c r="A312" s="51" t="s">
        <v>330</v>
      </c>
      <c r="B312" s="51"/>
      <c r="C312" s="52"/>
      <c r="D312" s="78"/>
      <c r="E312" s="78"/>
      <c r="F312" s="75"/>
      <c r="G312" s="76"/>
      <c r="H312" s="77"/>
      <c r="I312" s="77"/>
      <c r="J312" s="45"/>
      <c r="K312" s="45"/>
      <c r="L312" s="45"/>
    </row>
    <row r="313" spans="1:12" x14ac:dyDescent="0.3">
      <c r="A313" s="51" t="s">
        <v>330</v>
      </c>
      <c r="B313" s="51"/>
      <c r="C313" s="52"/>
      <c r="D313" s="78"/>
      <c r="E313" s="78"/>
      <c r="F313" s="75"/>
      <c r="G313" s="76"/>
      <c r="H313" s="77"/>
      <c r="I313" s="77"/>
      <c r="J313" s="45"/>
      <c r="K313" s="45"/>
      <c r="L313" s="45"/>
    </row>
    <row r="314" spans="1:12" x14ac:dyDescent="0.3">
      <c r="A314" s="51" t="s">
        <v>330</v>
      </c>
      <c r="B314" s="51"/>
      <c r="C314" s="52"/>
      <c r="D314" s="78"/>
      <c r="E314" s="78"/>
      <c r="F314" s="75"/>
      <c r="G314" s="76"/>
      <c r="H314" s="77"/>
      <c r="I314" s="77"/>
      <c r="J314" s="45"/>
      <c r="K314" s="45"/>
      <c r="L314" s="45"/>
    </row>
    <row r="315" spans="1:12" x14ac:dyDescent="0.3">
      <c r="A315" s="51" t="s">
        <v>330</v>
      </c>
      <c r="B315" s="51"/>
      <c r="C315" s="52"/>
      <c r="D315" s="78"/>
      <c r="E315" s="78"/>
      <c r="F315" s="75"/>
      <c r="G315" s="76"/>
      <c r="H315" s="77"/>
      <c r="I315" s="77"/>
      <c r="J315" s="45"/>
      <c r="K315" s="45"/>
      <c r="L315" s="45"/>
    </row>
    <row r="316" spans="1:12" x14ac:dyDescent="0.3">
      <c r="A316" s="51" t="s">
        <v>330</v>
      </c>
      <c r="B316" s="51"/>
      <c r="C316" s="52"/>
      <c r="D316" s="78"/>
      <c r="E316" s="78"/>
      <c r="F316" s="75"/>
      <c r="G316" s="76"/>
      <c r="H316" s="77"/>
      <c r="I316" s="77"/>
      <c r="J316" s="45"/>
      <c r="K316" s="45"/>
      <c r="L316" s="45"/>
    </row>
    <row r="317" spans="1:12" x14ac:dyDescent="0.3">
      <c r="A317" s="51" t="s">
        <v>330</v>
      </c>
      <c r="B317" s="51"/>
      <c r="C317" s="52"/>
      <c r="D317" s="78"/>
      <c r="E317" s="78"/>
      <c r="F317" s="75"/>
      <c r="G317" s="76"/>
      <c r="H317" s="77"/>
      <c r="I317" s="77"/>
      <c r="J317" s="45"/>
      <c r="K317" s="45"/>
      <c r="L317" s="45"/>
    </row>
    <row r="318" spans="1:12" x14ac:dyDescent="0.3">
      <c r="A318" s="51" t="s">
        <v>330</v>
      </c>
      <c r="B318" s="51"/>
      <c r="C318" s="52"/>
      <c r="D318" s="78"/>
      <c r="E318" s="78"/>
      <c r="F318" s="75"/>
      <c r="G318" s="76"/>
      <c r="H318" s="77"/>
      <c r="I318" s="77"/>
      <c r="J318" s="45"/>
      <c r="K318" s="45"/>
      <c r="L318" s="45"/>
    </row>
    <row r="319" spans="1:12" x14ac:dyDescent="0.3">
      <c r="A319" s="51" t="s">
        <v>330</v>
      </c>
      <c r="B319" s="51"/>
      <c r="C319" s="52"/>
      <c r="D319" s="78"/>
      <c r="E319" s="78"/>
      <c r="F319" s="75"/>
      <c r="G319" s="76"/>
      <c r="H319" s="77"/>
      <c r="I319" s="77"/>
      <c r="J319" s="45"/>
      <c r="K319" s="45"/>
      <c r="L319" s="45"/>
    </row>
    <row r="320" spans="1:12" x14ac:dyDescent="0.3">
      <c r="A320" s="51" t="s">
        <v>330</v>
      </c>
      <c r="B320" s="51"/>
      <c r="C320" s="52"/>
      <c r="D320" s="78"/>
      <c r="E320" s="78"/>
      <c r="F320" s="75"/>
      <c r="G320" s="76"/>
      <c r="H320" s="77"/>
      <c r="I320" s="77"/>
      <c r="J320" s="45"/>
      <c r="K320" s="45"/>
      <c r="L320" s="45"/>
    </row>
    <row r="321" spans="1:12" x14ac:dyDescent="0.3">
      <c r="A321" s="51" t="s">
        <v>330</v>
      </c>
      <c r="B321" s="51"/>
      <c r="C321" s="52"/>
      <c r="D321" s="78"/>
      <c r="E321" s="78"/>
      <c r="F321" s="75"/>
      <c r="G321" s="76"/>
      <c r="H321" s="77"/>
      <c r="I321" s="77"/>
      <c r="J321" s="45"/>
      <c r="K321" s="45"/>
      <c r="L321" s="45"/>
    </row>
    <row r="322" spans="1:12" x14ac:dyDescent="0.3">
      <c r="A322" s="51" t="s">
        <v>330</v>
      </c>
      <c r="B322" s="51"/>
      <c r="C322" s="52"/>
      <c r="D322" s="78"/>
      <c r="E322" s="78"/>
      <c r="F322" s="75"/>
      <c r="G322" s="76"/>
      <c r="H322" s="77"/>
      <c r="I322" s="77"/>
      <c r="J322" s="45"/>
      <c r="K322" s="45"/>
      <c r="L322" s="45"/>
    </row>
    <row r="323" spans="1:12" x14ac:dyDescent="0.3">
      <c r="A323" s="51" t="s">
        <v>330</v>
      </c>
      <c r="B323" s="51"/>
      <c r="C323" s="52"/>
      <c r="D323" s="78"/>
      <c r="E323" s="78"/>
      <c r="F323" s="75"/>
      <c r="G323" s="76"/>
      <c r="H323" s="77"/>
      <c r="I323" s="77"/>
      <c r="J323" s="45"/>
      <c r="K323" s="45"/>
      <c r="L323" s="45"/>
    </row>
    <row r="324" spans="1:12" x14ac:dyDescent="0.3">
      <c r="A324" s="51" t="s">
        <v>330</v>
      </c>
      <c r="B324" s="51"/>
      <c r="C324" s="52"/>
      <c r="D324" s="78"/>
      <c r="E324" s="78"/>
      <c r="F324" s="75"/>
      <c r="G324" s="76"/>
      <c r="H324" s="77"/>
      <c r="I324" s="77"/>
      <c r="J324" s="45"/>
      <c r="K324" s="45"/>
      <c r="L324" s="45"/>
    </row>
    <row r="325" spans="1:12" x14ac:dyDescent="0.3">
      <c r="A325" s="51" t="s">
        <v>330</v>
      </c>
      <c r="B325" s="51"/>
      <c r="C325" s="52"/>
      <c r="D325" s="78"/>
      <c r="E325" s="78"/>
      <c r="F325" s="75"/>
      <c r="G325" s="76"/>
      <c r="H325" s="77"/>
      <c r="I325" s="77"/>
      <c r="J325" s="45"/>
      <c r="K325" s="45"/>
      <c r="L325" s="45"/>
    </row>
    <row r="326" spans="1:12" x14ac:dyDescent="0.3">
      <c r="A326" s="51" t="s">
        <v>330</v>
      </c>
      <c r="B326" s="51"/>
      <c r="C326" s="52"/>
      <c r="D326" s="78"/>
      <c r="E326" s="78"/>
      <c r="F326" s="75"/>
      <c r="G326" s="76"/>
      <c r="H326" s="77"/>
      <c r="I326" s="77"/>
      <c r="J326" s="45"/>
      <c r="K326" s="45"/>
      <c r="L326" s="45"/>
    </row>
    <row r="327" spans="1:12" x14ac:dyDescent="0.3">
      <c r="A327" s="51" t="s">
        <v>330</v>
      </c>
      <c r="B327" s="51"/>
      <c r="C327" s="52"/>
      <c r="D327" s="78"/>
      <c r="E327" s="78"/>
      <c r="F327" s="75"/>
      <c r="G327" s="76"/>
      <c r="H327" s="77"/>
      <c r="I327" s="77"/>
      <c r="J327" s="45"/>
      <c r="K327" s="45"/>
      <c r="L327" s="45"/>
    </row>
    <row r="328" spans="1:12" x14ac:dyDescent="0.3">
      <c r="A328" s="51" t="s">
        <v>330</v>
      </c>
      <c r="B328" s="51"/>
      <c r="C328" s="52"/>
      <c r="D328" s="78"/>
      <c r="E328" s="78"/>
      <c r="F328" s="75"/>
      <c r="G328" s="76"/>
      <c r="H328" s="77"/>
      <c r="I328" s="77"/>
      <c r="J328" s="45"/>
      <c r="K328" s="45"/>
      <c r="L328" s="45"/>
    </row>
    <row r="329" spans="1:12" x14ac:dyDescent="0.3">
      <c r="A329" s="51" t="s">
        <v>330</v>
      </c>
      <c r="B329" s="51"/>
      <c r="C329" s="52"/>
      <c r="D329" s="78"/>
      <c r="E329" s="78"/>
      <c r="F329" s="75"/>
      <c r="G329" s="76"/>
      <c r="H329" s="77"/>
      <c r="I329" s="77"/>
      <c r="J329" s="45"/>
      <c r="K329" s="45"/>
      <c r="L329" s="45"/>
    </row>
    <row r="330" spans="1:12" x14ac:dyDescent="0.3">
      <c r="A330" s="51" t="s">
        <v>330</v>
      </c>
      <c r="B330" s="51"/>
      <c r="C330" s="52"/>
      <c r="D330" s="78"/>
      <c r="E330" s="78"/>
      <c r="F330" s="75"/>
      <c r="G330" s="76"/>
      <c r="H330" s="77"/>
      <c r="I330" s="77"/>
      <c r="J330" s="45"/>
      <c r="K330" s="45"/>
      <c r="L330" s="45"/>
    </row>
    <row r="331" spans="1:12" x14ac:dyDescent="0.3">
      <c r="A331" s="51" t="s">
        <v>330</v>
      </c>
      <c r="B331" s="51"/>
      <c r="C331" s="52"/>
      <c r="D331" s="78"/>
      <c r="E331" s="78"/>
      <c r="F331" s="75"/>
      <c r="G331" s="76"/>
      <c r="H331" s="77"/>
      <c r="I331" s="77"/>
      <c r="J331" s="45"/>
      <c r="K331" s="45"/>
      <c r="L331" s="45"/>
    </row>
    <row r="332" spans="1:12" x14ac:dyDescent="0.3">
      <c r="A332" s="51" t="s">
        <v>330</v>
      </c>
      <c r="B332" s="51"/>
      <c r="C332" s="52"/>
      <c r="D332" s="78"/>
      <c r="E332" s="78"/>
      <c r="F332" s="75"/>
      <c r="G332" s="76"/>
      <c r="H332" s="77"/>
      <c r="I332" s="77"/>
      <c r="J332" s="45"/>
      <c r="K332" s="45"/>
      <c r="L332" s="45"/>
    </row>
    <row r="333" spans="1:12" x14ac:dyDescent="0.3">
      <c r="A333" s="51" t="s">
        <v>330</v>
      </c>
      <c r="B333" s="51"/>
      <c r="C333" s="52"/>
      <c r="D333" s="78"/>
      <c r="E333" s="78"/>
      <c r="F333" s="75"/>
      <c r="G333" s="76"/>
      <c r="H333" s="77"/>
      <c r="I333" s="77"/>
      <c r="J333" s="45"/>
      <c r="K333" s="45"/>
      <c r="L333" s="45"/>
    </row>
    <row r="334" spans="1:12" x14ac:dyDescent="0.3">
      <c r="A334" s="51" t="s">
        <v>330</v>
      </c>
      <c r="B334" s="51"/>
      <c r="C334" s="52"/>
      <c r="D334" s="78"/>
      <c r="E334" s="78"/>
      <c r="F334" s="75"/>
      <c r="G334" s="76"/>
      <c r="H334" s="77"/>
      <c r="I334" s="77"/>
      <c r="J334" s="45"/>
      <c r="K334" s="45"/>
      <c r="L334" s="45"/>
    </row>
    <row r="335" spans="1:12" x14ac:dyDescent="0.3">
      <c r="A335" s="51" t="s">
        <v>330</v>
      </c>
      <c r="B335" s="51"/>
      <c r="C335" s="52"/>
      <c r="D335" s="78"/>
      <c r="E335" s="78"/>
      <c r="F335" s="75"/>
      <c r="G335" s="76"/>
      <c r="H335" s="77"/>
      <c r="I335" s="77"/>
      <c r="J335" s="45"/>
      <c r="K335" s="45"/>
      <c r="L335" s="45"/>
    </row>
    <row r="336" spans="1:12" x14ac:dyDescent="0.3">
      <c r="A336" s="51" t="s">
        <v>330</v>
      </c>
      <c r="B336" s="51"/>
      <c r="C336" s="52"/>
      <c r="D336" s="78"/>
      <c r="E336" s="78"/>
      <c r="F336" s="75"/>
      <c r="G336" s="76"/>
      <c r="H336" s="77"/>
      <c r="I336" s="77"/>
      <c r="J336" s="45"/>
      <c r="K336" s="45"/>
      <c r="L336" s="45"/>
    </row>
    <row r="337" spans="1:12" x14ac:dyDescent="0.3">
      <c r="A337" s="51" t="s">
        <v>330</v>
      </c>
      <c r="B337" s="51"/>
      <c r="C337" s="52"/>
      <c r="D337" s="78"/>
      <c r="E337" s="78"/>
      <c r="F337" s="75"/>
      <c r="G337" s="76"/>
      <c r="H337" s="77"/>
      <c r="I337" s="77"/>
      <c r="J337" s="45"/>
      <c r="K337" s="45"/>
      <c r="L337" s="45"/>
    </row>
    <row r="338" spans="1:12" x14ac:dyDescent="0.3">
      <c r="A338" s="51" t="s">
        <v>330</v>
      </c>
      <c r="B338" s="51"/>
      <c r="C338" s="52"/>
      <c r="D338" s="78"/>
      <c r="E338" s="78"/>
      <c r="F338" s="75"/>
      <c r="G338" s="76"/>
      <c r="H338" s="77"/>
      <c r="I338" s="77"/>
      <c r="J338" s="45"/>
      <c r="K338" s="45"/>
      <c r="L338" s="45"/>
    </row>
    <row r="339" spans="1:12" x14ac:dyDescent="0.3">
      <c r="A339" s="51" t="s">
        <v>330</v>
      </c>
      <c r="B339" s="51"/>
      <c r="C339" s="52"/>
      <c r="D339" s="78"/>
      <c r="E339" s="78"/>
      <c r="F339" s="75"/>
      <c r="G339" s="76"/>
      <c r="H339" s="77"/>
      <c r="I339" s="77"/>
      <c r="J339" s="45"/>
      <c r="K339" s="45"/>
      <c r="L339" s="45"/>
    </row>
    <row r="340" spans="1:12" x14ac:dyDescent="0.3">
      <c r="A340" s="51" t="s">
        <v>330</v>
      </c>
      <c r="B340" s="51"/>
      <c r="C340" s="52"/>
      <c r="D340" s="78"/>
      <c r="E340" s="78"/>
      <c r="F340" s="75"/>
      <c r="G340" s="76"/>
      <c r="H340" s="77"/>
      <c r="I340" s="77"/>
      <c r="J340" s="45"/>
      <c r="K340" s="45"/>
      <c r="L340" s="45"/>
    </row>
    <row r="341" spans="1:12" x14ac:dyDescent="0.3">
      <c r="A341" s="51" t="s">
        <v>330</v>
      </c>
      <c r="B341" s="51"/>
      <c r="C341" s="52"/>
      <c r="D341" s="78"/>
      <c r="E341" s="78"/>
      <c r="F341" s="75"/>
      <c r="G341" s="76"/>
      <c r="H341" s="77"/>
      <c r="I341" s="77"/>
      <c r="J341" s="45"/>
      <c r="K341" s="45"/>
      <c r="L341" s="45"/>
    </row>
    <row r="342" spans="1:12" x14ac:dyDescent="0.3">
      <c r="A342" s="51" t="s">
        <v>330</v>
      </c>
      <c r="B342" s="51"/>
      <c r="C342" s="52"/>
      <c r="D342" s="78"/>
      <c r="E342" s="78"/>
      <c r="F342" s="75"/>
      <c r="G342" s="76"/>
      <c r="H342" s="77"/>
      <c r="I342" s="77"/>
      <c r="J342" s="45"/>
      <c r="K342" s="45"/>
      <c r="L342" s="45"/>
    </row>
    <row r="343" spans="1:12" x14ac:dyDescent="0.3">
      <c r="A343" s="51" t="s">
        <v>330</v>
      </c>
      <c r="B343" s="51"/>
      <c r="C343" s="52"/>
      <c r="D343" s="78"/>
      <c r="E343" s="78"/>
      <c r="F343" s="75"/>
      <c r="G343" s="76"/>
      <c r="H343" s="77"/>
      <c r="I343" s="77"/>
      <c r="J343" s="45"/>
      <c r="K343" s="45"/>
      <c r="L343" s="45"/>
    </row>
    <row r="344" spans="1:12" x14ac:dyDescent="0.3">
      <c r="A344" s="51" t="s">
        <v>330</v>
      </c>
      <c r="B344" s="51"/>
      <c r="C344" s="52"/>
      <c r="D344" s="78"/>
      <c r="E344" s="78"/>
      <c r="F344" s="75"/>
      <c r="G344" s="76"/>
      <c r="H344" s="77"/>
      <c r="I344" s="77"/>
      <c r="J344" s="45"/>
      <c r="K344" s="45"/>
      <c r="L344" s="45"/>
    </row>
    <row r="345" spans="1:12" x14ac:dyDescent="0.3">
      <c r="A345" s="51" t="s">
        <v>330</v>
      </c>
      <c r="B345" s="51"/>
      <c r="C345" s="52"/>
      <c r="D345" s="78"/>
      <c r="E345" s="78"/>
      <c r="F345" s="75"/>
      <c r="G345" s="76"/>
      <c r="H345" s="77"/>
      <c r="I345" s="77"/>
      <c r="J345" s="45"/>
      <c r="K345" s="45"/>
      <c r="L345" s="45"/>
    </row>
    <row r="346" spans="1:12" x14ac:dyDescent="0.3">
      <c r="A346" s="51" t="s">
        <v>330</v>
      </c>
      <c r="B346" s="51"/>
      <c r="C346" s="52"/>
      <c r="D346" s="78"/>
      <c r="E346" s="78"/>
      <c r="F346" s="75"/>
      <c r="G346" s="76"/>
      <c r="H346" s="77"/>
      <c r="I346" s="77"/>
      <c r="J346" s="45"/>
      <c r="K346" s="45"/>
      <c r="L346" s="45"/>
    </row>
    <row r="347" spans="1:12" x14ac:dyDescent="0.3">
      <c r="A347" s="51" t="s">
        <v>330</v>
      </c>
      <c r="B347" s="51"/>
      <c r="C347" s="52"/>
      <c r="D347" s="78"/>
      <c r="E347" s="78"/>
      <c r="F347" s="75"/>
      <c r="G347" s="76"/>
      <c r="H347" s="77"/>
      <c r="I347" s="77"/>
      <c r="J347" s="45"/>
      <c r="K347" s="45"/>
      <c r="L347" s="45"/>
    </row>
    <row r="348" spans="1:12" x14ac:dyDescent="0.3">
      <c r="A348" s="51" t="s">
        <v>330</v>
      </c>
      <c r="B348" s="51"/>
      <c r="C348" s="52"/>
      <c r="D348" s="78"/>
      <c r="E348" s="78"/>
      <c r="F348" s="75"/>
      <c r="G348" s="76"/>
      <c r="H348" s="77"/>
      <c r="I348" s="77"/>
      <c r="J348" s="45"/>
      <c r="K348" s="45"/>
      <c r="L348" s="45"/>
    </row>
    <row r="349" spans="1:12" x14ac:dyDescent="0.3">
      <c r="A349" s="51" t="s">
        <v>330</v>
      </c>
      <c r="B349" s="51"/>
      <c r="C349" s="52"/>
      <c r="D349" s="78"/>
      <c r="E349" s="78"/>
      <c r="F349" s="75"/>
      <c r="G349" s="76"/>
      <c r="H349" s="77"/>
      <c r="I349" s="77"/>
      <c r="J349" s="45"/>
      <c r="K349" s="45"/>
      <c r="L349" s="45"/>
    </row>
    <row r="350" spans="1:12" x14ac:dyDescent="0.3">
      <c r="A350" s="51" t="s">
        <v>330</v>
      </c>
      <c r="B350" s="51"/>
      <c r="C350" s="52"/>
      <c r="D350" s="78"/>
      <c r="E350" s="78"/>
      <c r="F350" s="75"/>
      <c r="G350" s="76"/>
      <c r="H350" s="77"/>
      <c r="I350" s="77"/>
      <c r="J350" s="45"/>
      <c r="K350" s="45"/>
      <c r="L350" s="45"/>
    </row>
    <row r="351" spans="1:12" x14ac:dyDescent="0.3">
      <c r="A351" s="51" t="s">
        <v>330</v>
      </c>
      <c r="B351" s="51"/>
      <c r="C351" s="52"/>
      <c r="D351" s="78"/>
      <c r="E351" s="78"/>
      <c r="F351" s="75"/>
      <c r="G351" s="76"/>
      <c r="H351" s="77"/>
      <c r="I351" s="77"/>
      <c r="J351" s="45"/>
      <c r="K351" s="45"/>
      <c r="L351" s="45"/>
    </row>
    <row r="352" spans="1:12" x14ac:dyDescent="0.3">
      <c r="A352" s="51" t="s">
        <v>330</v>
      </c>
      <c r="B352" s="51"/>
      <c r="C352" s="52"/>
      <c r="D352" s="78"/>
      <c r="E352" s="78"/>
      <c r="F352" s="75"/>
      <c r="G352" s="76"/>
      <c r="H352" s="77"/>
      <c r="I352" s="77"/>
      <c r="J352" s="45"/>
      <c r="K352" s="45"/>
      <c r="L352" s="45"/>
    </row>
    <row r="353" spans="1:12" x14ac:dyDescent="0.3">
      <c r="A353" s="51" t="s">
        <v>330</v>
      </c>
      <c r="B353" s="51"/>
      <c r="C353" s="52"/>
      <c r="D353" s="78"/>
      <c r="E353" s="78"/>
      <c r="F353" s="75"/>
      <c r="G353" s="76"/>
      <c r="H353" s="77"/>
      <c r="I353" s="77"/>
      <c r="J353" s="45"/>
      <c r="K353" s="45"/>
      <c r="L353" s="45"/>
    </row>
    <row r="354" spans="1:12" x14ac:dyDescent="0.3">
      <c r="A354" s="51" t="s">
        <v>330</v>
      </c>
      <c r="B354" s="51"/>
      <c r="C354" s="52"/>
      <c r="D354" s="78"/>
      <c r="E354" s="78"/>
      <c r="F354" s="75"/>
      <c r="G354" s="76"/>
      <c r="H354" s="77"/>
      <c r="I354" s="77"/>
      <c r="J354" s="45"/>
      <c r="K354" s="45"/>
      <c r="L354" s="45"/>
    </row>
    <row r="355" spans="1:12" x14ac:dyDescent="0.3">
      <c r="A355" s="51" t="s">
        <v>330</v>
      </c>
      <c r="B355" s="51"/>
      <c r="C355" s="52"/>
      <c r="D355" s="78"/>
      <c r="E355" s="78"/>
      <c r="F355" s="75"/>
      <c r="G355" s="76"/>
      <c r="H355" s="77"/>
      <c r="I355" s="77"/>
      <c r="J355" s="45"/>
      <c r="K355" s="45"/>
      <c r="L355" s="45"/>
    </row>
    <row r="356" spans="1:12" x14ac:dyDescent="0.3">
      <c r="A356" s="51" t="s">
        <v>330</v>
      </c>
      <c r="B356" s="51"/>
      <c r="C356" s="52"/>
      <c r="D356" s="78"/>
      <c r="E356" s="78"/>
      <c r="F356" s="75"/>
      <c r="G356" s="76"/>
      <c r="H356" s="77"/>
      <c r="I356" s="77"/>
      <c r="J356" s="45"/>
      <c r="K356" s="45"/>
      <c r="L356" s="45"/>
    </row>
    <row r="357" spans="1:12" x14ac:dyDescent="0.3">
      <c r="A357" s="51" t="s">
        <v>330</v>
      </c>
      <c r="B357" s="51"/>
      <c r="C357" s="52"/>
      <c r="D357" s="78"/>
      <c r="E357" s="78"/>
      <c r="F357" s="75"/>
      <c r="G357" s="76"/>
      <c r="H357" s="77"/>
      <c r="I357" s="77"/>
      <c r="J357" s="45"/>
      <c r="K357" s="45"/>
      <c r="L357" s="45"/>
    </row>
    <row r="358" spans="1:12" x14ac:dyDescent="0.3">
      <c r="A358" s="51" t="s">
        <v>330</v>
      </c>
      <c r="B358" s="51"/>
      <c r="C358" s="52"/>
      <c r="D358" s="78"/>
      <c r="E358" s="78"/>
      <c r="F358" s="75"/>
      <c r="G358" s="76"/>
      <c r="H358" s="77"/>
      <c r="I358" s="77"/>
      <c r="J358" s="45"/>
      <c r="K358" s="45"/>
      <c r="L358" s="45"/>
    </row>
    <row r="359" spans="1:12" x14ac:dyDescent="0.3">
      <c r="A359" s="51" t="s">
        <v>330</v>
      </c>
      <c r="B359" s="51"/>
      <c r="C359" s="52"/>
      <c r="D359" s="78"/>
      <c r="E359" s="78"/>
      <c r="F359" s="75"/>
      <c r="G359" s="76"/>
      <c r="H359" s="77"/>
      <c r="I359" s="77"/>
      <c r="J359" s="45"/>
      <c r="K359" s="45"/>
      <c r="L359" s="45"/>
    </row>
    <row r="360" spans="1:12" x14ac:dyDescent="0.3">
      <c r="A360" s="51" t="s">
        <v>330</v>
      </c>
      <c r="B360" s="51"/>
      <c r="C360" s="52"/>
      <c r="D360" s="78"/>
      <c r="E360" s="78"/>
      <c r="F360" s="75"/>
      <c r="G360" s="76"/>
      <c r="H360" s="77"/>
      <c r="I360" s="77"/>
      <c r="J360" s="45"/>
      <c r="K360" s="45"/>
      <c r="L360" s="45"/>
    </row>
    <row r="361" spans="1:12" x14ac:dyDescent="0.3">
      <c r="A361" s="51" t="s">
        <v>330</v>
      </c>
      <c r="B361" s="51"/>
      <c r="C361" s="52"/>
      <c r="D361" s="78"/>
      <c r="E361" s="78"/>
      <c r="F361" s="75"/>
      <c r="G361" s="76"/>
      <c r="H361" s="77"/>
      <c r="I361" s="77"/>
      <c r="J361" s="45"/>
      <c r="K361" s="45"/>
      <c r="L361" s="45"/>
    </row>
    <row r="362" spans="1:12" x14ac:dyDescent="0.3">
      <c r="A362" s="51" t="s">
        <v>330</v>
      </c>
      <c r="B362" s="51"/>
      <c r="C362" s="52"/>
      <c r="D362" s="78"/>
      <c r="E362" s="78"/>
      <c r="F362" s="75"/>
      <c r="G362" s="76"/>
      <c r="H362" s="77"/>
      <c r="I362" s="77"/>
      <c r="J362" s="45"/>
      <c r="K362" s="45"/>
      <c r="L362" s="45"/>
    </row>
    <row r="363" spans="1:12" x14ac:dyDescent="0.3">
      <c r="A363" s="51" t="s">
        <v>330</v>
      </c>
      <c r="B363" s="51"/>
      <c r="C363" s="52"/>
      <c r="D363" s="78"/>
      <c r="E363" s="78"/>
      <c r="F363" s="75"/>
      <c r="G363" s="76"/>
      <c r="H363" s="77"/>
      <c r="I363" s="77"/>
      <c r="J363" s="45"/>
      <c r="K363" s="45"/>
      <c r="L363" s="45"/>
    </row>
    <row r="364" spans="1:12" x14ac:dyDescent="0.3">
      <c r="A364" s="51" t="s">
        <v>330</v>
      </c>
      <c r="B364" s="51"/>
      <c r="C364" s="52"/>
      <c r="D364" s="78"/>
      <c r="E364" s="78"/>
      <c r="F364" s="75"/>
      <c r="G364" s="76"/>
      <c r="H364" s="77"/>
      <c r="I364" s="77"/>
      <c r="J364" s="45"/>
      <c r="K364" s="45"/>
      <c r="L364" s="45"/>
    </row>
    <row r="365" spans="1:12" x14ac:dyDescent="0.3">
      <c r="A365" s="51" t="s">
        <v>330</v>
      </c>
      <c r="B365" s="51"/>
      <c r="C365" s="52"/>
      <c r="D365" s="78"/>
      <c r="E365" s="78"/>
      <c r="F365" s="75"/>
      <c r="G365" s="76"/>
      <c r="H365" s="77"/>
      <c r="I365" s="77"/>
      <c r="J365" s="45"/>
      <c r="K365" s="45"/>
      <c r="L365" s="45"/>
    </row>
    <row r="366" spans="1:12" x14ac:dyDescent="0.3">
      <c r="A366" s="51" t="s">
        <v>330</v>
      </c>
      <c r="B366" s="51"/>
      <c r="C366" s="52"/>
      <c r="D366" s="78"/>
      <c r="E366" s="78"/>
      <c r="F366" s="75"/>
      <c r="G366" s="76"/>
      <c r="H366" s="77"/>
      <c r="I366" s="77"/>
      <c r="J366" s="45"/>
      <c r="K366" s="45"/>
      <c r="L366" s="45"/>
    </row>
    <row r="367" spans="1:12" x14ac:dyDescent="0.3">
      <c r="A367" s="51" t="s">
        <v>330</v>
      </c>
      <c r="B367" s="51"/>
      <c r="C367" s="52"/>
      <c r="D367" s="78"/>
      <c r="E367" s="78"/>
      <c r="F367" s="75"/>
      <c r="G367" s="76"/>
      <c r="H367" s="77"/>
      <c r="I367" s="77"/>
      <c r="J367" s="45"/>
      <c r="K367" s="45"/>
      <c r="L367" s="45"/>
    </row>
    <row r="368" spans="1:12" x14ac:dyDescent="0.3">
      <c r="A368" s="51" t="s">
        <v>330</v>
      </c>
      <c r="B368" s="51"/>
      <c r="C368" s="52"/>
      <c r="D368" s="78"/>
      <c r="E368" s="78"/>
      <c r="F368" s="75"/>
      <c r="G368" s="76"/>
      <c r="H368" s="77"/>
      <c r="I368" s="77"/>
      <c r="J368" s="45"/>
      <c r="K368" s="45"/>
      <c r="L368" s="45"/>
    </row>
    <row r="369" spans="1:12" x14ac:dyDescent="0.3">
      <c r="A369" s="51" t="s">
        <v>330</v>
      </c>
      <c r="B369" s="51"/>
      <c r="C369" s="52"/>
      <c r="D369" s="78"/>
      <c r="E369" s="78"/>
      <c r="F369" s="75"/>
      <c r="G369" s="76"/>
      <c r="H369" s="77"/>
      <c r="I369" s="77"/>
      <c r="J369" s="45"/>
      <c r="K369" s="45"/>
      <c r="L369" s="45"/>
    </row>
    <row r="370" spans="1:12" x14ac:dyDescent="0.3">
      <c r="A370" s="51" t="s">
        <v>330</v>
      </c>
      <c r="B370" s="51"/>
      <c r="C370" s="52"/>
      <c r="D370" s="78"/>
      <c r="E370" s="78"/>
      <c r="F370" s="75"/>
      <c r="G370" s="76"/>
      <c r="H370" s="77"/>
      <c r="I370" s="77"/>
      <c r="J370" s="45"/>
      <c r="K370" s="45"/>
      <c r="L370" s="45"/>
    </row>
    <row r="371" spans="1:12" x14ac:dyDescent="0.3">
      <c r="A371" s="51" t="s">
        <v>330</v>
      </c>
      <c r="B371" s="51"/>
      <c r="C371" s="52"/>
      <c r="D371" s="78"/>
      <c r="E371" s="78"/>
      <c r="F371" s="75"/>
      <c r="G371" s="76"/>
      <c r="H371" s="77"/>
      <c r="I371" s="77"/>
      <c r="J371" s="45"/>
      <c r="K371" s="45"/>
      <c r="L371" s="45"/>
    </row>
    <row r="372" spans="1:12" x14ac:dyDescent="0.3">
      <c r="A372" s="51" t="s">
        <v>330</v>
      </c>
      <c r="B372" s="51"/>
      <c r="C372" s="52"/>
      <c r="D372" s="78"/>
      <c r="E372" s="78"/>
      <c r="F372" s="75"/>
      <c r="G372" s="76"/>
      <c r="H372" s="77"/>
      <c r="I372" s="77"/>
      <c r="J372" s="45"/>
      <c r="K372" s="45"/>
      <c r="L372" s="45"/>
    </row>
    <row r="373" spans="1:12" x14ac:dyDescent="0.3">
      <c r="A373" s="51" t="s">
        <v>330</v>
      </c>
      <c r="B373" s="51"/>
      <c r="C373" s="52"/>
      <c r="D373" s="78"/>
      <c r="E373" s="78"/>
      <c r="F373" s="75"/>
      <c r="G373" s="76"/>
      <c r="H373" s="77"/>
      <c r="I373" s="77"/>
      <c r="J373" s="45"/>
      <c r="K373" s="45"/>
      <c r="L373" s="45"/>
    </row>
    <row r="374" spans="1:12" x14ac:dyDescent="0.3">
      <c r="A374" s="51" t="s">
        <v>330</v>
      </c>
      <c r="B374" s="51"/>
      <c r="C374" s="52"/>
      <c r="D374" s="78"/>
      <c r="E374" s="78"/>
      <c r="F374" s="75"/>
      <c r="G374" s="76"/>
      <c r="H374" s="77"/>
      <c r="I374" s="77"/>
      <c r="J374" s="45"/>
      <c r="K374" s="45"/>
      <c r="L374" s="45"/>
    </row>
    <row r="375" spans="1:12" x14ac:dyDescent="0.3">
      <c r="A375" s="51" t="s">
        <v>330</v>
      </c>
      <c r="B375" s="51"/>
      <c r="C375" s="52"/>
      <c r="D375" s="78"/>
      <c r="E375" s="78"/>
      <c r="F375" s="75"/>
      <c r="G375" s="76"/>
      <c r="H375" s="77"/>
      <c r="I375" s="77"/>
      <c r="J375" s="45"/>
      <c r="K375" s="45"/>
      <c r="L375" s="45"/>
    </row>
    <row r="376" spans="1:12" x14ac:dyDescent="0.3">
      <c r="A376" s="51" t="s">
        <v>330</v>
      </c>
      <c r="B376" s="51"/>
      <c r="C376" s="52"/>
      <c r="D376" s="78"/>
      <c r="E376" s="78"/>
      <c r="F376" s="75"/>
      <c r="G376" s="76"/>
      <c r="H376" s="77"/>
      <c r="I376" s="77"/>
      <c r="J376" s="45"/>
      <c r="K376" s="45"/>
      <c r="L376" s="45"/>
    </row>
    <row r="377" spans="1:12" x14ac:dyDescent="0.3">
      <c r="A377" s="51" t="s">
        <v>330</v>
      </c>
      <c r="B377" s="51"/>
      <c r="C377" s="52"/>
      <c r="D377" s="78"/>
      <c r="E377" s="78"/>
      <c r="F377" s="75"/>
      <c r="G377" s="76"/>
      <c r="H377" s="77"/>
      <c r="I377" s="77"/>
      <c r="J377" s="45"/>
      <c r="K377" s="45"/>
      <c r="L377" s="45"/>
    </row>
    <row r="378" spans="1:12" x14ac:dyDescent="0.3">
      <c r="A378" s="51" t="s">
        <v>330</v>
      </c>
      <c r="B378" s="51"/>
      <c r="C378" s="52"/>
      <c r="D378" s="78"/>
      <c r="E378" s="78"/>
      <c r="F378" s="75"/>
      <c r="G378" s="76"/>
      <c r="H378" s="77"/>
      <c r="I378" s="77"/>
      <c r="J378" s="45"/>
      <c r="K378" s="45"/>
      <c r="L378" s="45"/>
    </row>
    <row r="379" spans="1:12" x14ac:dyDescent="0.3">
      <c r="A379" s="51" t="s">
        <v>330</v>
      </c>
      <c r="B379" s="51"/>
      <c r="C379" s="52"/>
      <c r="D379" s="78"/>
      <c r="E379" s="78"/>
      <c r="F379" s="75"/>
      <c r="G379" s="76"/>
      <c r="H379" s="77"/>
      <c r="I379" s="77"/>
      <c r="J379" s="45"/>
      <c r="K379" s="45"/>
      <c r="L379" s="45"/>
    </row>
    <row r="380" spans="1:12" x14ac:dyDescent="0.3">
      <c r="A380" s="51" t="s">
        <v>330</v>
      </c>
      <c r="B380" s="51"/>
      <c r="C380" s="52"/>
      <c r="D380" s="78"/>
      <c r="E380" s="78"/>
      <c r="F380" s="75"/>
      <c r="G380" s="76"/>
      <c r="H380" s="77"/>
      <c r="I380" s="77"/>
      <c r="J380" s="45"/>
      <c r="K380" s="45"/>
      <c r="L380" s="45"/>
    </row>
    <row r="381" spans="1:12" x14ac:dyDescent="0.3">
      <c r="A381" s="51" t="s">
        <v>330</v>
      </c>
      <c r="B381" s="51"/>
      <c r="C381" s="52"/>
      <c r="D381" s="78"/>
      <c r="E381" s="78"/>
      <c r="F381" s="75"/>
      <c r="G381" s="76"/>
      <c r="H381" s="77"/>
      <c r="I381" s="77"/>
      <c r="J381" s="45"/>
      <c r="K381" s="45"/>
      <c r="L381" s="45"/>
    </row>
    <row r="382" spans="1:12" x14ac:dyDescent="0.3">
      <c r="A382" s="51" t="s">
        <v>330</v>
      </c>
      <c r="B382" s="51"/>
      <c r="C382" s="52"/>
      <c r="D382" s="78"/>
      <c r="E382" s="78"/>
      <c r="F382" s="75"/>
      <c r="G382" s="76"/>
      <c r="H382" s="77"/>
      <c r="I382" s="77"/>
      <c r="J382" s="45"/>
      <c r="K382" s="45"/>
      <c r="L382" s="45"/>
    </row>
    <row r="383" spans="1:12" x14ac:dyDescent="0.3">
      <c r="A383" s="51" t="s">
        <v>330</v>
      </c>
      <c r="B383" s="51"/>
      <c r="C383" s="52"/>
      <c r="D383" s="78"/>
      <c r="E383" s="78"/>
      <c r="F383" s="75"/>
      <c r="G383" s="76"/>
      <c r="H383" s="77"/>
      <c r="I383" s="77"/>
      <c r="J383" s="45"/>
      <c r="K383" s="45"/>
      <c r="L383" s="45"/>
    </row>
    <row r="384" spans="1:12" x14ac:dyDescent="0.3">
      <c r="A384" s="51" t="s">
        <v>330</v>
      </c>
      <c r="B384" s="51"/>
      <c r="C384" s="52"/>
      <c r="D384" s="78"/>
      <c r="E384" s="78"/>
      <c r="F384" s="75"/>
      <c r="G384" s="76"/>
      <c r="H384" s="77"/>
      <c r="I384" s="77"/>
      <c r="J384" s="45"/>
      <c r="K384" s="45"/>
      <c r="L384" s="45"/>
    </row>
    <row r="385" spans="1:12" x14ac:dyDescent="0.3">
      <c r="A385" s="51" t="s">
        <v>330</v>
      </c>
      <c r="B385" s="51"/>
      <c r="C385" s="52"/>
      <c r="D385" s="78"/>
      <c r="E385" s="78"/>
      <c r="F385" s="75"/>
      <c r="G385" s="76"/>
      <c r="H385" s="77"/>
      <c r="I385" s="77"/>
      <c r="J385" s="45"/>
      <c r="K385" s="45"/>
      <c r="L385" s="45"/>
    </row>
    <row r="386" spans="1:12" x14ac:dyDescent="0.3">
      <c r="A386" s="51" t="s">
        <v>330</v>
      </c>
      <c r="B386" s="51"/>
      <c r="C386" s="52"/>
      <c r="D386" s="78"/>
      <c r="E386" s="78"/>
      <c r="F386" s="75"/>
      <c r="G386" s="76"/>
      <c r="H386" s="77"/>
      <c r="I386" s="77"/>
      <c r="J386" s="45"/>
      <c r="K386" s="45"/>
      <c r="L386" s="45"/>
    </row>
    <row r="387" spans="1:12" x14ac:dyDescent="0.3">
      <c r="A387" s="51" t="s">
        <v>330</v>
      </c>
      <c r="B387" s="51"/>
      <c r="C387" s="52"/>
      <c r="D387" s="78"/>
      <c r="E387" s="78"/>
      <c r="F387" s="75"/>
      <c r="G387" s="76"/>
      <c r="H387" s="77"/>
      <c r="I387" s="77"/>
      <c r="J387" s="45"/>
      <c r="K387" s="45"/>
      <c r="L387" s="45"/>
    </row>
    <row r="388" spans="1:12" x14ac:dyDescent="0.3">
      <c r="A388" s="51" t="s">
        <v>330</v>
      </c>
      <c r="B388" s="51"/>
      <c r="C388" s="52"/>
      <c r="D388" s="78"/>
      <c r="E388" s="78"/>
      <c r="F388" s="75"/>
      <c r="G388" s="76"/>
      <c r="H388" s="77"/>
      <c r="I388" s="77"/>
      <c r="J388" s="45"/>
      <c r="K388" s="45"/>
      <c r="L388" s="45"/>
    </row>
    <row r="389" spans="1:12" x14ac:dyDescent="0.3">
      <c r="A389" s="51" t="s">
        <v>330</v>
      </c>
      <c r="B389" s="51"/>
      <c r="C389" s="52"/>
      <c r="D389" s="78"/>
      <c r="E389" s="78"/>
      <c r="F389" s="75"/>
      <c r="G389" s="76"/>
      <c r="H389" s="77"/>
      <c r="I389" s="77"/>
      <c r="J389" s="45"/>
      <c r="K389" s="45"/>
      <c r="L389" s="45"/>
    </row>
    <row r="390" spans="1:12" x14ac:dyDescent="0.3">
      <c r="A390" s="51" t="s">
        <v>330</v>
      </c>
      <c r="B390" s="51"/>
      <c r="C390" s="52"/>
      <c r="D390" s="78"/>
      <c r="E390" s="78"/>
      <c r="F390" s="75"/>
      <c r="G390" s="76"/>
      <c r="H390" s="77"/>
      <c r="I390" s="77"/>
      <c r="J390" s="45"/>
      <c r="K390" s="45"/>
      <c r="L390" s="45"/>
    </row>
    <row r="391" spans="1:12" x14ac:dyDescent="0.3">
      <c r="A391" s="51" t="s">
        <v>330</v>
      </c>
      <c r="B391" s="51"/>
      <c r="C391" s="52"/>
      <c r="D391" s="78"/>
      <c r="E391" s="78"/>
      <c r="F391" s="75"/>
      <c r="G391" s="76"/>
      <c r="H391" s="77"/>
      <c r="I391" s="77"/>
      <c r="J391" s="45"/>
      <c r="K391" s="45"/>
      <c r="L391" s="45"/>
    </row>
    <row r="392" spans="1:12" x14ac:dyDescent="0.3">
      <c r="A392" s="51" t="s">
        <v>330</v>
      </c>
      <c r="B392" s="51"/>
      <c r="C392" s="52"/>
      <c r="D392" s="78"/>
      <c r="E392" s="78"/>
      <c r="F392" s="75"/>
      <c r="G392" s="76"/>
      <c r="H392" s="77"/>
      <c r="I392" s="77"/>
      <c r="J392" s="45"/>
      <c r="K392" s="45"/>
      <c r="L392" s="45"/>
    </row>
    <row r="393" spans="1:12" x14ac:dyDescent="0.3">
      <c r="A393" s="51" t="s">
        <v>330</v>
      </c>
      <c r="B393" s="51"/>
      <c r="C393" s="52"/>
      <c r="D393" s="78"/>
      <c r="E393" s="78"/>
      <c r="F393" s="75"/>
      <c r="G393" s="76"/>
      <c r="H393" s="77"/>
      <c r="I393" s="77"/>
      <c r="J393" s="45"/>
      <c r="K393" s="45"/>
      <c r="L393" s="45"/>
    </row>
    <row r="394" spans="1:12" x14ac:dyDescent="0.3">
      <c r="A394" s="51" t="s">
        <v>330</v>
      </c>
      <c r="B394" s="51"/>
      <c r="C394" s="52"/>
      <c r="D394" s="78"/>
      <c r="E394" s="78"/>
      <c r="F394" s="75"/>
      <c r="G394" s="76"/>
      <c r="H394" s="77"/>
      <c r="I394" s="77"/>
      <c r="J394" s="45"/>
      <c r="K394" s="45"/>
      <c r="L394" s="45"/>
    </row>
    <row r="395" spans="1:12" x14ac:dyDescent="0.3">
      <c r="A395" s="51" t="s">
        <v>330</v>
      </c>
      <c r="B395" s="51"/>
      <c r="C395" s="52"/>
      <c r="D395" s="78"/>
      <c r="E395" s="78"/>
      <c r="F395" s="75"/>
      <c r="G395" s="76"/>
      <c r="H395" s="77"/>
      <c r="I395" s="77"/>
      <c r="J395" s="45"/>
      <c r="K395" s="45"/>
      <c r="L395" s="45"/>
    </row>
    <row r="396" spans="1:12" x14ac:dyDescent="0.3">
      <c r="A396" s="51" t="s">
        <v>330</v>
      </c>
      <c r="B396" s="51"/>
      <c r="C396" s="52"/>
      <c r="D396" s="78"/>
      <c r="E396" s="78"/>
      <c r="F396" s="75"/>
      <c r="G396" s="76"/>
      <c r="H396" s="77"/>
      <c r="I396" s="77"/>
      <c r="J396" s="45"/>
      <c r="K396" s="45"/>
      <c r="L396" s="45"/>
    </row>
    <row r="397" spans="1:12" x14ac:dyDescent="0.3">
      <c r="A397" s="51" t="s">
        <v>330</v>
      </c>
      <c r="B397" s="51"/>
      <c r="C397" s="52"/>
      <c r="D397" s="78"/>
      <c r="E397" s="78"/>
      <c r="F397" s="75"/>
      <c r="G397" s="76"/>
      <c r="H397" s="77"/>
      <c r="I397" s="77"/>
      <c r="J397" s="45"/>
      <c r="K397" s="45"/>
      <c r="L397" s="45"/>
    </row>
    <row r="398" spans="1:12" x14ac:dyDescent="0.3">
      <c r="A398" s="51" t="s">
        <v>330</v>
      </c>
      <c r="B398" s="51"/>
      <c r="C398" s="52"/>
      <c r="D398" s="78"/>
      <c r="E398" s="78"/>
      <c r="F398" s="75"/>
      <c r="G398" s="76"/>
      <c r="H398" s="77"/>
      <c r="I398" s="77"/>
      <c r="J398" s="45"/>
      <c r="K398" s="45"/>
      <c r="L398" s="45"/>
    </row>
    <row r="399" spans="1:12" x14ac:dyDescent="0.3">
      <c r="A399" s="51" t="s">
        <v>330</v>
      </c>
      <c r="B399" s="51"/>
      <c r="C399" s="52"/>
      <c r="D399" s="78"/>
      <c r="E399" s="78"/>
      <c r="F399" s="75"/>
      <c r="G399" s="76"/>
      <c r="H399" s="77"/>
      <c r="I399" s="77"/>
      <c r="J399" s="45"/>
      <c r="K399" s="45"/>
      <c r="L399" s="45"/>
    </row>
    <row r="400" spans="1:12" x14ac:dyDescent="0.3">
      <c r="A400" s="51" t="s">
        <v>330</v>
      </c>
      <c r="B400" s="104"/>
      <c r="C400" s="55"/>
      <c r="D400" s="80"/>
      <c r="E400" s="80"/>
      <c r="F400" s="75"/>
      <c r="G400" s="79"/>
      <c r="H400" s="81"/>
      <c r="I400" s="81"/>
      <c r="J400" s="45"/>
      <c r="K400" s="45"/>
      <c r="L400" s="45"/>
    </row>
    <row r="401" spans="7:12" x14ac:dyDescent="0.3">
      <c r="G401" s="82" t="s">
        <v>46</v>
      </c>
      <c r="H401" s="57">
        <f>SUM(H2:H400)</f>
        <v>0</v>
      </c>
      <c r="I401" s="57">
        <f>SUM(I2:I400)</f>
        <v>0</v>
      </c>
      <c r="J401" s="58">
        <f>SUM(J2:J400)</f>
        <v>0</v>
      </c>
      <c r="K401" s="58">
        <f>SUM(K2:K400)</f>
        <v>0</v>
      </c>
      <c r="L401" s="58"/>
    </row>
  </sheetData>
  <conditionalFormatting sqref="J2:L400">
    <cfRule type="expression" dxfId="2" priority="1">
      <formula>OR($J2&lt;$H2,$J2&gt;$H2)</formula>
    </cfRule>
  </conditionalFormatting>
  <dataValidations count="2">
    <dataValidation type="date" operator="greaterThanOrEqual" allowBlank="1" showInputMessage="1" showErrorMessage="1" sqref="D2:D400" xr:uid="{83CE2081-29FD-406D-A2BB-D1D21A121DB3}">
      <formula1>43466</formula1>
    </dataValidation>
    <dataValidation operator="greaterThanOrEqual" allowBlank="1" showInputMessage="1" showErrorMessage="1" sqref="E2:E1048576" xr:uid="{3B8AF8EE-1597-4F37-9A57-08205D0BD983}"/>
  </dataValidations>
  <pageMargins left="0.70866141732283472" right="0.70866141732283472" top="0.43307086614173229" bottom="0.39370078740157483" header="0.31496062992125984" footer="0.31496062992125984"/>
  <pageSetup paperSize="9" scale="52"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422D9-B6EC-47A4-AED5-A4C7EF365B69}">
  <sheetPr>
    <tabColor rgb="FFFFC000"/>
    <pageSetUpPr fitToPage="1"/>
  </sheetPr>
  <dimension ref="A1:R50"/>
  <sheetViews>
    <sheetView topLeftCell="B1" zoomScale="55" zoomScaleNormal="55" workbookViewId="0">
      <selection activeCell="M4" sqref="M4:M9"/>
    </sheetView>
  </sheetViews>
  <sheetFormatPr baseColWidth="10" defaultColWidth="8.85546875" defaultRowHeight="15" outlineLevelRow="1" outlineLevelCol="1" x14ac:dyDescent="0.25"/>
  <cols>
    <col min="1" max="1" width="75.85546875" customWidth="1"/>
    <col min="2" max="2" width="33.5703125" customWidth="1"/>
    <col min="3" max="3" width="29.5703125" customWidth="1"/>
    <col min="4" max="4" width="19.7109375" bestFit="1" customWidth="1"/>
    <col min="5" max="5" width="16.5703125" customWidth="1"/>
    <col min="6" max="6" width="21.5703125" customWidth="1"/>
    <col min="7" max="10" width="21.5703125" customWidth="1" outlineLevel="1"/>
    <col min="11" max="11" width="24.5703125" customWidth="1"/>
    <col min="12" max="12" width="17.42578125" customWidth="1"/>
    <col min="13" max="13" width="23.28515625" customWidth="1"/>
    <col min="14" max="14" width="14.5703125" customWidth="1"/>
    <col min="15" max="15" width="11.42578125" bestFit="1" customWidth="1"/>
  </cols>
  <sheetData>
    <row r="1" spans="1:14" ht="18.75" x14ac:dyDescent="0.3">
      <c r="A1" s="395" t="str">
        <f>'Identif. projet &amp; instructions'!B8&amp;" - "&amp;'Identif. projet &amp; instructions'!B5</f>
        <v>BTP CFA PICARDIE - 0</v>
      </c>
      <c r="B1" s="395"/>
      <c r="C1" s="395"/>
      <c r="D1" s="395"/>
      <c r="E1" s="395"/>
      <c r="F1" s="395"/>
      <c r="G1" s="395"/>
      <c r="H1" s="395"/>
      <c r="I1" s="395"/>
      <c r="J1" s="395"/>
      <c r="K1" s="395"/>
      <c r="L1" s="395"/>
      <c r="M1" s="395"/>
      <c r="N1" s="395"/>
    </row>
    <row r="3" spans="1:14" ht="19.5" thickBot="1" x14ac:dyDescent="0.35">
      <c r="A3" s="16"/>
      <c r="D3" s="18"/>
      <c r="E3" s="18"/>
      <c r="F3" s="18"/>
      <c r="G3" s="18"/>
      <c r="H3" s="18"/>
      <c r="I3" s="18"/>
      <c r="J3" s="18"/>
    </row>
    <row r="4" spans="1:14" s="14" customFormat="1" ht="60" x14ac:dyDescent="0.25">
      <c r="A4" s="405"/>
      <c r="B4" s="183" t="s">
        <v>264</v>
      </c>
      <c r="C4" s="183" t="s">
        <v>311</v>
      </c>
      <c r="D4" s="407" t="s">
        <v>298</v>
      </c>
      <c r="E4" s="407"/>
      <c r="F4" s="184" t="s">
        <v>274</v>
      </c>
      <c r="G4" s="184" t="str">
        <f>'Identif. projet &amp; instructions'!B8</f>
        <v>BTP CFA PICARDIE</v>
      </c>
      <c r="H4" s="184" t="str">
        <f>'Identif. projet &amp; instructions'!B9</f>
        <v>test of</v>
      </c>
      <c r="I4" s="184">
        <f>'Identif. projet &amp; instructions'!B10</f>
        <v>0</v>
      </c>
      <c r="J4" s="184">
        <f>'Identif. projet &amp; instructions'!B11</f>
        <v>0</v>
      </c>
      <c r="K4" s="185" t="s">
        <v>275</v>
      </c>
      <c r="L4" s="184" t="s">
        <v>312</v>
      </c>
      <c r="M4" s="186" t="s">
        <v>323</v>
      </c>
    </row>
    <row r="5" spans="1:14" x14ac:dyDescent="0.25">
      <c r="A5" s="406"/>
      <c r="B5" s="192" t="s">
        <v>44</v>
      </c>
      <c r="C5" s="192" t="s">
        <v>44</v>
      </c>
      <c r="D5" s="192" t="s">
        <v>44</v>
      </c>
      <c r="E5" s="193" t="s">
        <v>45</v>
      </c>
      <c r="F5" s="192" t="s">
        <v>44</v>
      </c>
      <c r="G5" s="192" t="s">
        <v>44</v>
      </c>
      <c r="H5" s="192" t="s">
        <v>44</v>
      </c>
      <c r="I5" s="192" t="s">
        <v>44</v>
      </c>
      <c r="J5" s="192" t="s">
        <v>44</v>
      </c>
      <c r="K5" s="192" t="s">
        <v>44</v>
      </c>
      <c r="L5" s="192" t="s">
        <v>44</v>
      </c>
      <c r="M5" s="194" t="s">
        <v>44</v>
      </c>
    </row>
    <row r="6" spans="1:14" x14ac:dyDescent="0.25">
      <c r="A6" s="195" t="str">
        <f>'2.Plan de financement'!A15</f>
        <v>TOTAL PRESTATIONS INTELLECTUELLES SOUS-TRAITEES</v>
      </c>
      <c r="B6" s="190">
        <f>'2.Plan de financement'!B15</f>
        <v>0</v>
      </c>
      <c r="C6" s="190">
        <f>'2.Plan de financement'!D15</f>
        <v>0</v>
      </c>
      <c r="D6" s="190">
        <f>'2.Plan de financement'!G15</f>
        <v>0</v>
      </c>
      <c r="E6" s="191" t="e">
        <f>D6/B6</f>
        <v>#DIV/0!</v>
      </c>
      <c r="F6" s="190">
        <f>SUM('Saisie sous-traitance'!G2:G398)</f>
        <v>0</v>
      </c>
      <c r="G6" s="190">
        <f>SUMIFS('Saisie sous-traitance'!$G$2:$G$398,'Saisie sous-traitance'!A2:A398,'Suivi financier'!G$4)</f>
        <v>0</v>
      </c>
      <c r="H6" s="190">
        <f>SUMIFS('Saisie sous-traitance'!$G$2:$G$398,'Saisie sous-traitance'!B2:B398,'Suivi financier'!H$4)</f>
        <v>0</v>
      </c>
      <c r="I6" s="190">
        <f>SUMIFS('Saisie sous-traitance'!$G$2:$G$398,'Saisie sous-traitance'!C2:C398,'Suivi financier'!I$4)</f>
        <v>0</v>
      </c>
      <c r="J6" s="190">
        <f>SUMIFS('Saisie sous-traitance'!$G$2:$G$398,'Saisie sous-traitance'!D2:D398,'Suivi financier'!J$4)</f>
        <v>0</v>
      </c>
      <c r="K6" s="190">
        <f>SUM('Saisie sous-traitance'!H2:H398)</f>
        <v>0</v>
      </c>
      <c r="L6" s="190" t="e">
        <f>+K6*E6</f>
        <v>#DIV/0!</v>
      </c>
      <c r="M6" s="196" t="e">
        <f>+D6-L6</f>
        <v>#DIV/0!</v>
      </c>
    </row>
    <row r="7" spans="1:14" x14ac:dyDescent="0.25">
      <c r="A7" s="197" t="str">
        <f>'2.Plan de financement'!A16</f>
        <v>TOTAL INVESTISSEMENTS (DONT ÉQUIPEMENTS)</v>
      </c>
      <c r="B7" s="187">
        <f>'2.Plan de financement'!B16</f>
        <v>0</v>
      </c>
      <c r="C7" s="190">
        <f>'2.Plan de financement'!D16</f>
        <v>0</v>
      </c>
      <c r="D7" s="187">
        <f>'2.Plan de financement'!G16</f>
        <v>0</v>
      </c>
      <c r="E7" s="189" t="e">
        <f>D7/B7</f>
        <v>#DIV/0!</v>
      </c>
      <c r="F7" s="187">
        <f>SUM('Saisie des investissements'!H2:H400)</f>
        <v>0</v>
      </c>
      <c r="G7" s="190">
        <f>SUMIFS('Saisie sous-traitance'!$H$2:$H$400,'Saisie sous-traitance'!$A$2:$A$400,'Suivi financier'!G$4)</f>
        <v>0</v>
      </c>
      <c r="H7" s="190">
        <f>SUMIFS('Saisie sous-traitance'!$H$2:$H$400,'Saisie sous-traitance'!$A$2:$A$400,'Suivi financier'!H$4)</f>
        <v>0</v>
      </c>
      <c r="I7" s="190">
        <f>SUMIFS('Saisie sous-traitance'!$H$2:$H$400,'Saisie sous-traitance'!$A$2:$A$400,'Suivi financier'!I$4)</f>
        <v>0</v>
      </c>
      <c r="J7" s="190">
        <f>SUMIFS('Saisie sous-traitance'!$H$2:$H$400,'Saisie sous-traitance'!$A$2:$A$400,'Suivi financier'!J$4)</f>
        <v>0</v>
      </c>
      <c r="K7" s="187">
        <f>SUM('Saisie des investissements'!J2:J400)</f>
        <v>0</v>
      </c>
      <c r="L7" s="190" t="e">
        <f t="shared" ref="L7" si="0">+K7*E7</f>
        <v>#DIV/0!</v>
      </c>
      <c r="M7" s="198" t="e">
        <f>+D7-L7</f>
        <v>#DIV/0!</v>
      </c>
    </row>
    <row r="8" spans="1:14" x14ac:dyDescent="0.25">
      <c r="A8" s="197" t="str">
        <f>UPPER("Aléas et révision des prix ")</f>
        <v xml:space="preserve">ALÉAS ET RÉVISION DES PRIX </v>
      </c>
      <c r="B8" s="187">
        <f>'2.Plan de financement'!B17</f>
        <v>0</v>
      </c>
      <c r="C8" s="190">
        <f>'2.Plan de financement'!D17</f>
        <v>0</v>
      </c>
      <c r="D8" s="187">
        <f>'2.Plan de financement'!G17</f>
        <v>0</v>
      </c>
      <c r="E8" s="189" t="e">
        <f>D8/B8</f>
        <v>#DIV/0!</v>
      </c>
      <c r="F8" s="187">
        <f>SUM('Saisie des investissements'!I2:I400)</f>
        <v>0</v>
      </c>
      <c r="G8" s="190">
        <f>SUMIFS('Saisie sous-traitance'!$I$2:$I$400,'Saisie sous-traitance'!$A$2:$A$400,'Suivi financier'!G$4)</f>
        <v>0</v>
      </c>
      <c r="H8" s="190">
        <f>SUMIFS('Saisie sous-traitance'!$I$2:$I$400,'Saisie sous-traitance'!$A$2:$A$400,'Suivi financier'!H$4)</f>
        <v>0</v>
      </c>
      <c r="I8" s="190">
        <f>SUMIFS('Saisie sous-traitance'!$I$2:$I$400,'Saisie sous-traitance'!$A$2:$A$400,'Suivi financier'!I$4)</f>
        <v>0</v>
      </c>
      <c r="J8" s="190">
        <f>SUMIFS('Saisie sous-traitance'!$I$2:$I$400,'Saisie sous-traitance'!$A$2:$A$400,'Suivi financier'!J$4)</f>
        <v>0</v>
      </c>
      <c r="K8" s="187">
        <f>IF(K6+K7&gt;B6+B7,K6+K7-F6-F7,0)</f>
        <v>0</v>
      </c>
      <c r="L8" s="190" t="e">
        <f>K8*E8</f>
        <v>#DIV/0!</v>
      </c>
      <c r="M8" s="198" t="e">
        <f>+D8-L8</f>
        <v>#DIV/0!</v>
      </c>
    </row>
    <row r="9" spans="1:14" ht="21.75" thickBot="1" x14ac:dyDescent="0.3">
      <c r="A9" s="199" t="s">
        <v>46</v>
      </c>
      <c r="B9" s="200">
        <f>B6+B7+B8</f>
        <v>0</v>
      </c>
      <c r="C9" s="200">
        <f>C6+C7+C8</f>
        <v>0</v>
      </c>
      <c r="D9" s="200">
        <f>'2.Plan de financement'!G18</f>
        <v>0</v>
      </c>
      <c r="E9" s="201" t="e">
        <f>D9/B9</f>
        <v>#DIV/0!</v>
      </c>
      <c r="F9" s="200">
        <f>F6+F7+F8</f>
        <v>0</v>
      </c>
      <c r="G9" s="200">
        <f t="shared" ref="G9:J9" si="1">G6+G7+G8</f>
        <v>0</v>
      </c>
      <c r="H9" s="200">
        <f t="shared" si="1"/>
        <v>0</v>
      </c>
      <c r="I9" s="200">
        <f t="shared" si="1"/>
        <v>0</v>
      </c>
      <c r="J9" s="200">
        <f t="shared" si="1"/>
        <v>0</v>
      </c>
      <c r="K9" s="200">
        <f>K6+K7+K8</f>
        <v>0</v>
      </c>
      <c r="L9" s="200" t="e">
        <f>L6+L7+L8</f>
        <v>#DIV/0!</v>
      </c>
      <c r="M9" s="202" t="e">
        <f>+D9-L9</f>
        <v>#DIV/0!</v>
      </c>
    </row>
    <row r="11" spans="1:14" ht="18.75" x14ac:dyDescent="0.25">
      <c r="A11" s="133"/>
    </row>
    <row r="12" spans="1:14" x14ac:dyDescent="0.25">
      <c r="A12" s="130"/>
      <c r="B12" s="188"/>
      <c r="C12" s="188"/>
    </row>
    <row r="15" spans="1:14" ht="15.75" thickBot="1" x14ac:dyDescent="0.3"/>
    <row r="16" spans="1:14" s="227" customFormat="1" ht="17.25" outlineLevel="1" x14ac:dyDescent="0.25">
      <c r="A16" s="408" t="s">
        <v>276</v>
      </c>
      <c r="B16" s="409"/>
      <c r="C16" s="409"/>
      <c r="D16" s="409"/>
      <c r="E16" s="409"/>
      <c r="F16" s="409"/>
      <c r="G16" s="409"/>
      <c r="H16" s="409"/>
      <c r="I16" s="409"/>
      <c r="J16" s="409"/>
      <c r="K16" s="409"/>
      <c r="L16" s="409"/>
      <c r="M16" s="410"/>
    </row>
    <row r="17" spans="1:13" s="227" customFormat="1" ht="17.25" outlineLevel="1" x14ac:dyDescent="0.3">
      <c r="A17" s="228"/>
      <c r="B17" s="229"/>
      <c r="C17" s="229"/>
      <c r="D17" s="229"/>
      <c r="E17" s="229"/>
      <c r="F17" s="230"/>
      <c r="M17" s="206"/>
    </row>
    <row r="18" spans="1:13" s="227" customFormat="1" ht="17.25" outlineLevel="1" x14ac:dyDescent="0.3">
      <c r="A18" s="231" t="s">
        <v>299</v>
      </c>
      <c r="B18" s="368">
        <f>'Identif. projet &amp; instructions'!B20</f>
        <v>0</v>
      </c>
      <c r="C18" s="368"/>
      <c r="D18" s="229"/>
      <c r="E18" s="393" t="s">
        <v>302</v>
      </c>
      <c r="F18" s="393"/>
      <c r="G18" s="393"/>
      <c r="H18" s="393"/>
      <c r="I18" s="393"/>
      <c r="J18" s="393"/>
      <c r="K18" s="393"/>
      <c r="L18" s="387">
        <f>'Identif. projet &amp; instructions'!D16</f>
        <v>0</v>
      </c>
      <c r="M18" s="388"/>
    </row>
    <row r="19" spans="1:13" s="227" customFormat="1" ht="17.25" outlineLevel="1" x14ac:dyDescent="0.25">
      <c r="A19" s="231" t="s">
        <v>240</v>
      </c>
      <c r="B19" s="368">
        <f>'Identif. projet &amp; instructions'!B17</f>
        <v>0</v>
      </c>
      <c r="C19" s="368"/>
      <c r="D19" s="232"/>
      <c r="E19" s="393" t="s">
        <v>303</v>
      </c>
      <c r="F19" s="393"/>
      <c r="G19" s="393"/>
      <c r="H19" s="393"/>
      <c r="I19" s="393"/>
      <c r="J19" s="393"/>
      <c r="K19" s="393"/>
      <c r="L19" s="411">
        <f>'Identif. projet &amp; instructions'!F16</f>
        <v>0</v>
      </c>
      <c r="M19" s="381"/>
    </row>
    <row r="20" spans="1:13" s="227" customFormat="1" ht="17.25" outlineLevel="1" x14ac:dyDescent="0.25">
      <c r="A20" s="231" t="s">
        <v>300</v>
      </c>
      <c r="B20" s="368">
        <f>'Identif. projet &amp; instructions'!B16</f>
        <v>0</v>
      </c>
      <c r="C20" s="368"/>
      <c r="D20" s="232"/>
      <c r="E20" s="393" t="s">
        <v>304</v>
      </c>
      <c r="F20" s="393"/>
      <c r="G20" s="393"/>
      <c r="H20" s="393"/>
      <c r="I20" s="393"/>
      <c r="J20" s="393"/>
      <c r="K20" s="393"/>
      <c r="L20" s="387">
        <f>'Identif. projet &amp; instructions'!D17</f>
        <v>0</v>
      </c>
      <c r="M20" s="388"/>
    </row>
    <row r="21" spans="1:13" s="227" customFormat="1" ht="17.100000000000001" customHeight="1" outlineLevel="1" x14ac:dyDescent="0.25">
      <c r="A21" s="231" t="s">
        <v>301</v>
      </c>
      <c r="B21" s="412" t="str">
        <f>'Identif. projet &amp; instructions'!B16&amp;"_ "&amp;'Identif. projet &amp; instructions'!B20&amp;IF('Identif. projet &amp; instructions'!B19="oui"," -Consortium","")</f>
        <v xml:space="preserve">_ </v>
      </c>
      <c r="C21" s="412"/>
      <c r="D21" s="232"/>
      <c r="E21" s="393" t="s">
        <v>305</v>
      </c>
      <c r="F21" s="393"/>
      <c r="G21" s="393"/>
      <c r="H21" s="393"/>
      <c r="I21" s="393"/>
      <c r="J21" s="393"/>
      <c r="K21" s="393"/>
      <c r="L21" s="413"/>
      <c r="M21" s="388"/>
    </row>
    <row r="22" spans="1:13" s="227" customFormat="1" ht="17.25" outlineLevel="1" x14ac:dyDescent="0.3">
      <c r="A22" s="228"/>
      <c r="B22" s="229"/>
      <c r="C22" s="229"/>
      <c r="D22" s="229"/>
      <c r="E22" s="229"/>
      <c r="F22" s="230"/>
      <c r="M22" s="207"/>
    </row>
    <row r="23" spans="1:13" s="227" customFormat="1" ht="17.25" outlineLevel="1" x14ac:dyDescent="0.3">
      <c r="A23" s="228"/>
      <c r="B23" s="229"/>
      <c r="C23" s="229"/>
      <c r="D23" s="229"/>
      <c r="E23" s="229"/>
      <c r="F23" s="230"/>
      <c r="M23" s="207"/>
    </row>
    <row r="24" spans="1:13" s="227" customFormat="1" ht="17.25" outlineLevel="1" x14ac:dyDescent="0.3">
      <c r="A24" s="231" t="s">
        <v>277</v>
      </c>
      <c r="B24" s="233"/>
      <c r="C24" s="229"/>
      <c r="D24" s="229"/>
      <c r="E24" s="393" t="s">
        <v>306</v>
      </c>
      <c r="F24" s="393"/>
      <c r="G24" s="393"/>
      <c r="H24" s="393"/>
      <c r="I24" s="393"/>
      <c r="J24" s="393"/>
      <c r="K24" s="393"/>
      <c r="L24" s="394"/>
      <c r="M24" s="388"/>
    </row>
    <row r="25" spans="1:13" s="227" customFormat="1" ht="17.25" outlineLevel="1" x14ac:dyDescent="0.3">
      <c r="A25" s="231" t="s">
        <v>307</v>
      </c>
      <c r="B25" s="233"/>
      <c r="C25" s="229"/>
      <c r="D25" s="229"/>
      <c r="E25" s="393" t="s">
        <v>278</v>
      </c>
      <c r="F25" s="393"/>
      <c r="G25" s="393"/>
      <c r="H25" s="393"/>
      <c r="I25" s="393"/>
      <c r="J25" s="393"/>
      <c r="K25" s="393"/>
      <c r="L25" s="394"/>
      <c r="M25" s="388"/>
    </row>
    <row r="26" spans="1:13" s="227" customFormat="1" outlineLevel="1" x14ac:dyDescent="0.25">
      <c r="A26" s="235"/>
      <c r="M26" s="236"/>
    </row>
    <row r="27" spans="1:13" s="227" customFormat="1" ht="17.25" outlineLevel="1" x14ac:dyDescent="0.25">
      <c r="A27" s="237"/>
      <c r="B27" s="238"/>
      <c r="C27" s="238"/>
      <c r="D27" s="238"/>
      <c r="E27" s="238"/>
      <c r="F27" s="238"/>
      <c r="M27" s="239"/>
    </row>
    <row r="28" spans="1:13" s="227" customFormat="1" ht="17.25" outlineLevel="1" x14ac:dyDescent="0.25">
      <c r="A28" s="389" t="s">
        <v>279</v>
      </c>
      <c r="B28" s="390"/>
      <c r="C28" s="390"/>
      <c r="D28" s="390"/>
      <c r="E28" s="390"/>
      <c r="F28" s="390"/>
      <c r="G28" s="390"/>
      <c r="H28" s="390"/>
      <c r="I28" s="390"/>
      <c r="J28" s="390"/>
      <c r="K28" s="390"/>
      <c r="L28" s="390"/>
      <c r="M28" s="391"/>
    </row>
    <row r="29" spans="1:13" s="227" customFormat="1" ht="17.25" outlineLevel="1" x14ac:dyDescent="0.25">
      <c r="A29" s="208"/>
      <c r="B29" s="209"/>
      <c r="C29" s="209"/>
      <c r="D29" s="209"/>
      <c r="E29" s="210"/>
      <c r="F29" s="210"/>
      <c r="G29" s="210"/>
      <c r="H29" s="210"/>
      <c r="I29" s="210"/>
      <c r="J29" s="210"/>
      <c r="K29" s="210"/>
      <c r="L29" s="210"/>
      <c r="M29" s="211"/>
    </row>
    <row r="30" spans="1:13" s="227" customFormat="1" ht="23.45" customHeight="1" outlineLevel="1" x14ac:dyDescent="0.25">
      <c r="A30" s="240" t="s">
        <v>308</v>
      </c>
      <c r="B30" s="241">
        <f>F9</f>
        <v>0</v>
      </c>
      <c r="C30" s="242"/>
      <c r="E30" s="392" t="s">
        <v>280</v>
      </c>
      <c r="F30" s="392"/>
      <c r="G30" s="396"/>
      <c r="H30" s="397"/>
      <c r="I30" s="397"/>
      <c r="J30" s="397"/>
      <c r="K30" s="397"/>
      <c r="L30" s="397"/>
      <c r="M30" s="398"/>
    </row>
    <row r="31" spans="1:13" s="227" customFormat="1" ht="23.45" customHeight="1" outlineLevel="1" x14ac:dyDescent="0.25">
      <c r="A31" s="240" t="s">
        <v>309</v>
      </c>
      <c r="B31" s="241">
        <f>K9</f>
        <v>0</v>
      </c>
      <c r="C31" s="242"/>
      <c r="E31" s="392"/>
      <c r="F31" s="392"/>
      <c r="G31" s="399"/>
      <c r="H31" s="400"/>
      <c r="I31" s="400"/>
      <c r="J31" s="400"/>
      <c r="K31" s="400"/>
      <c r="L31" s="400"/>
      <c r="M31" s="401"/>
    </row>
    <row r="32" spans="1:13" s="227" customFormat="1" ht="23.45" customHeight="1" outlineLevel="1" x14ac:dyDescent="0.25">
      <c r="A32" s="240" t="s">
        <v>312</v>
      </c>
      <c r="B32" s="241" t="e">
        <f>L9</f>
        <v>#DIV/0!</v>
      </c>
      <c r="C32" s="242"/>
      <c r="E32" s="392"/>
      <c r="F32" s="392"/>
      <c r="G32" s="399"/>
      <c r="H32" s="400"/>
      <c r="I32" s="400"/>
      <c r="J32" s="400"/>
      <c r="K32" s="400"/>
      <c r="L32" s="400"/>
      <c r="M32" s="401"/>
    </row>
    <row r="33" spans="1:18" s="227" customFormat="1" ht="23.45" customHeight="1" outlineLevel="1" x14ac:dyDescent="0.25">
      <c r="A33" s="240" t="s">
        <v>281</v>
      </c>
      <c r="B33" s="234"/>
      <c r="C33" s="242"/>
      <c r="E33" s="392"/>
      <c r="F33" s="392"/>
      <c r="G33" s="402"/>
      <c r="H33" s="403"/>
      <c r="I33" s="403"/>
      <c r="J33" s="403"/>
      <c r="K33" s="403"/>
      <c r="L33" s="403"/>
      <c r="M33" s="404"/>
    </row>
    <row r="34" spans="1:18" s="227" customFormat="1" ht="17.25" outlineLevel="1" x14ac:dyDescent="0.25">
      <c r="A34" s="243"/>
      <c r="B34" s="244"/>
      <c r="C34" s="244"/>
      <c r="D34" s="245"/>
      <c r="G34" s="246"/>
      <c r="H34" s="246"/>
      <c r="I34" s="246"/>
      <c r="J34" s="246"/>
      <c r="K34" s="246"/>
      <c r="L34" s="246"/>
      <c r="M34" s="247"/>
    </row>
    <row r="35" spans="1:18" s="227" customFormat="1" ht="51" customHeight="1" outlineLevel="1" x14ac:dyDescent="0.25">
      <c r="A35" s="376" t="s">
        <v>282</v>
      </c>
      <c r="B35" s="377"/>
      <c r="C35" s="377"/>
      <c r="D35" s="377"/>
      <c r="E35" s="377"/>
      <c r="F35" s="377"/>
      <c r="G35" s="377"/>
      <c r="H35" s="377"/>
      <c r="I35" s="377"/>
      <c r="J35" s="377"/>
      <c r="K35" s="377"/>
      <c r="L35" s="377"/>
      <c r="M35" s="378"/>
    </row>
    <row r="36" spans="1:18" s="227" customFormat="1" ht="12.95" customHeight="1" outlineLevel="1" x14ac:dyDescent="0.25">
      <c r="A36" s="248"/>
      <c r="B36" s="249"/>
      <c r="C36" s="249"/>
      <c r="D36" s="249"/>
      <c r="E36" s="249"/>
      <c r="F36" s="249"/>
      <c r="G36" s="249"/>
      <c r="H36" s="249"/>
      <c r="I36" s="249"/>
      <c r="J36" s="249"/>
      <c r="K36" s="249"/>
      <c r="L36" s="249"/>
      <c r="M36" s="250"/>
    </row>
    <row r="37" spans="1:18" s="227" customFormat="1" ht="17.25" outlineLevel="1" x14ac:dyDescent="0.25">
      <c r="A37" s="251" t="s">
        <v>283</v>
      </c>
      <c r="B37" s="252" t="s">
        <v>284</v>
      </c>
      <c r="C37" s="253" t="s">
        <v>285</v>
      </c>
      <c r="E37" s="365" t="s">
        <v>286</v>
      </c>
      <c r="F37" s="365"/>
      <c r="G37" s="365"/>
      <c r="H37" s="365"/>
      <c r="I37" s="365"/>
      <c r="J37" s="365"/>
      <c r="K37" s="365"/>
      <c r="L37" s="366" t="s">
        <v>287</v>
      </c>
      <c r="M37" s="367"/>
    </row>
    <row r="38" spans="1:18" s="227" customFormat="1" ht="26.25" outlineLevel="1" x14ac:dyDescent="0.25">
      <c r="A38" s="254" t="s">
        <v>288</v>
      </c>
      <c r="B38" s="255">
        <v>0.25</v>
      </c>
      <c r="C38" s="256">
        <f>ROUND('Identif. projet &amp; instructions'!D17*B38,0)</f>
        <v>0</v>
      </c>
      <c r="E38" s="368"/>
      <c r="F38" s="368"/>
      <c r="G38" s="368"/>
      <c r="H38" s="368"/>
      <c r="I38" s="368"/>
      <c r="J38" s="368"/>
      <c r="K38" s="368"/>
      <c r="L38" s="369"/>
      <c r="M38" s="370"/>
      <c r="O38" s="257"/>
      <c r="P38" s="258"/>
      <c r="Q38" s="258"/>
      <c r="R38" s="257"/>
    </row>
    <row r="39" spans="1:18" s="227" customFormat="1" ht="26.25" outlineLevel="1" x14ac:dyDescent="0.25">
      <c r="A39" s="254" t="s">
        <v>289</v>
      </c>
      <c r="B39" s="259">
        <v>0.25</v>
      </c>
      <c r="C39" s="256" t="e">
        <f>ROUND(IF(B32&gt;(C38),B39*L20,0),0)</f>
        <v>#DIV/0!</v>
      </c>
      <c r="E39" s="368"/>
      <c r="F39" s="368"/>
      <c r="G39" s="368"/>
      <c r="H39" s="368"/>
      <c r="I39" s="368"/>
      <c r="J39" s="368"/>
      <c r="K39" s="368"/>
      <c r="L39" s="369"/>
      <c r="M39" s="370"/>
      <c r="O39" s="260"/>
      <c r="P39" s="261"/>
      <c r="Q39" s="262"/>
      <c r="R39" s="263"/>
    </row>
    <row r="40" spans="1:18" s="227" customFormat="1" ht="26.25" outlineLevel="1" x14ac:dyDescent="0.25">
      <c r="A40" s="254" t="s">
        <v>310</v>
      </c>
      <c r="B40" s="259">
        <v>0.3</v>
      </c>
      <c r="C40" s="256" t="e">
        <f>ROUND(IF(B32&gt;(C39+C38),B40*L20,0),0)</f>
        <v>#DIV/0!</v>
      </c>
      <c r="E40" s="371"/>
      <c r="F40" s="372"/>
      <c r="G40" s="372"/>
      <c r="H40" s="372"/>
      <c r="I40" s="372"/>
      <c r="J40" s="372"/>
      <c r="K40" s="373"/>
      <c r="L40" s="374"/>
      <c r="M40" s="375"/>
      <c r="O40" s="260"/>
      <c r="P40" s="261"/>
      <c r="Q40" s="262"/>
      <c r="R40" s="263"/>
    </row>
    <row r="41" spans="1:18" s="227" customFormat="1" ht="26.25" outlineLevel="1" x14ac:dyDescent="0.25">
      <c r="A41" s="254" t="s">
        <v>290</v>
      </c>
      <c r="B41" s="259">
        <v>0.2</v>
      </c>
      <c r="C41" s="256" t="e">
        <f>IF(B32=L20,L20-C38-C39,)</f>
        <v>#DIV/0!</v>
      </c>
      <c r="E41" s="383"/>
      <c r="F41" s="383"/>
      <c r="G41" s="383"/>
      <c r="H41" s="383"/>
      <c r="I41" s="383"/>
      <c r="J41" s="383"/>
      <c r="K41" s="383"/>
      <c r="L41" s="369"/>
      <c r="M41" s="370"/>
      <c r="O41" s="260"/>
      <c r="P41" s="261"/>
      <c r="Q41" s="262"/>
      <c r="R41" s="263"/>
    </row>
    <row r="42" spans="1:18" s="227" customFormat="1" ht="29.45" customHeight="1" outlineLevel="1" x14ac:dyDescent="0.25">
      <c r="A42" s="264" t="s">
        <v>291</v>
      </c>
      <c r="B42" s="265">
        <f>SUM(B38:B41)</f>
        <v>1</v>
      </c>
      <c r="C42" s="266" t="e">
        <f>SUM(C38:C41)</f>
        <v>#DIV/0!</v>
      </c>
      <c r="F42" s="267"/>
      <c r="G42" s="268"/>
      <c r="H42" s="268"/>
      <c r="I42" s="268"/>
      <c r="J42" s="268"/>
      <c r="K42" s="268"/>
      <c r="L42" s="246"/>
      <c r="M42" s="247"/>
      <c r="O42" s="260"/>
      <c r="P42" s="261"/>
      <c r="Q42" s="262"/>
      <c r="R42" s="263"/>
    </row>
    <row r="43" spans="1:18" s="227" customFormat="1" ht="25.5" customHeight="1" outlineLevel="1" x14ac:dyDescent="0.25">
      <c r="A43" s="384" t="s">
        <v>292</v>
      </c>
      <c r="B43" s="385"/>
      <c r="C43" s="269" t="e">
        <f>IF(C42-L20=0,"subvention soldée",L20-C42)</f>
        <v>#DIV/0!</v>
      </c>
      <c r="F43" s="267"/>
      <c r="G43" s="268"/>
      <c r="H43" s="268"/>
      <c r="I43" s="268"/>
      <c r="J43" s="268"/>
      <c r="K43" s="268"/>
      <c r="L43" s="246"/>
      <c r="M43" s="247"/>
      <c r="O43" s="260"/>
      <c r="P43" s="261"/>
      <c r="Q43" s="262"/>
      <c r="R43" s="263"/>
    </row>
    <row r="44" spans="1:18" s="227" customFormat="1" ht="17.25" outlineLevel="1" x14ac:dyDescent="0.25">
      <c r="A44" s="270"/>
      <c r="B44" s="271"/>
      <c r="C44" s="272"/>
      <c r="D44" s="273"/>
      <c r="G44" s="274"/>
      <c r="H44" s="274"/>
      <c r="I44" s="274"/>
      <c r="J44" s="274"/>
      <c r="K44" s="274"/>
      <c r="L44" s="274"/>
      <c r="M44" s="275"/>
      <c r="O44" s="260"/>
      <c r="P44" s="261"/>
      <c r="Q44" s="276"/>
    </row>
    <row r="45" spans="1:18" s="227" customFormat="1" ht="34.5" customHeight="1" outlineLevel="1" x14ac:dyDescent="0.25">
      <c r="A45" s="277" t="s">
        <v>293</v>
      </c>
      <c r="B45" s="234"/>
      <c r="C45" s="278"/>
      <c r="D45" s="386" t="s">
        <v>294</v>
      </c>
      <c r="E45" s="386"/>
      <c r="F45" s="368"/>
      <c r="G45" s="368"/>
      <c r="H45" s="368"/>
      <c r="I45" s="368"/>
      <c r="J45" s="368"/>
      <c r="K45" s="368"/>
      <c r="L45" s="368"/>
      <c r="M45" s="381"/>
      <c r="O45" s="260"/>
      <c r="P45" s="261"/>
      <c r="Q45" s="279"/>
      <c r="R45" s="280"/>
    </row>
    <row r="46" spans="1:18" s="227" customFormat="1" ht="17.25" outlineLevel="1" x14ac:dyDescent="0.3">
      <c r="A46" s="237"/>
      <c r="B46" s="229"/>
      <c r="C46" s="229"/>
      <c r="D46" s="281"/>
      <c r="G46" s="238"/>
      <c r="H46" s="238"/>
      <c r="I46" s="238"/>
      <c r="J46" s="238"/>
      <c r="K46" s="238"/>
      <c r="L46" s="238"/>
      <c r="M46" s="239"/>
      <c r="O46" s="260"/>
      <c r="P46" s="261"/>
      <c r="Q46" s="276"/>
    </row>
    <row r="47" spans="1:18" s="227" customFormat="1" ht="17.25" outlineLevel="1" x14ac:dyDescent="0.25">
      <c r="A47" s="376" t="s">
        <v>295</v>
      </c>
      <c r="B47" s="377"/>
      <c r="C47" s="377"/>
      <c r="D47" s="377"/>
      <c r="E47" s="377"/>
      <c r="F47" s="377"/>
      <c r="G47" s="377"/>
      <c r="H47" s="377"/>
      <c r="I47" s="377"/>
      <c r="J47" s="377"/>
      <c r="K47" s="377"/>
      <c r="L47" s="377"/>
      <c r="M47" s="378"/>
      <c r="O47" s="260"/>
      <c r="P47" s="261"/>
      <c r="Q47" s="262"/>
      <c r="R47" s="263"/>
    </row>
    <row r="48" spans="1:18" s="227" customFormat="1" ht="36" customHeight="1" outlineLevel="1" x14ac:dyDescent="0.25">
      <c r="A48" s="277" t="s">
        <v>293</v>
      </c>
      <c r="B48" s="282"/>
      <c r="C48" s="283"/>
      <c r="D48" s="379" t="s">
        <v>296</v>
      </c>
      <c r="E48" s="380"/>
      <c r="F48" s="368"/>
      <c r="G48" s="368"/>
      <c r="H48" s="368"/>
      <c r="I48" s="368"/>
      <c r="J48" s="368"/>
      <c r="K48" s="368"/>
      <c r="L48" s="368"/>
      <c r="M48" s="381"/>
    </row>
    <row r="49" spans="1:13" s="227" customFormat="1" ht="17.25" outlineLevel="1" x14ac:dyDescent="0.3">
      <c r="A49" s="284" t="s">
        <v>297</v>
      </c>
      <c r="B49" s="229"/>
      <c r="C49" s="229"/>
      <c r="D49" s="229"/>
      <c r="G49" s="229"/>
      <c r="H49" s="229"/>
      <c r="I49" s="229"/>
      <c r="J49" s="229"/>
      <c r="K49" s="229"/>
      <c r="L49" s="229"/>
      <c r="M49" s="285"/>
    </row>
    <row r="50" spans="1:13" s="227" customFormat="1" ht="72.599999999999994" customHeight="1" outlineLevel="1" thickBot="1" x14ac:dyDescent="0.35">
      <c r="A50" s="286"/>
      <c r="B50" s="287"/>
      <c r="C50" s="287"/>
      <c r="D50" s="287"/>
      <c r="E50" s="382"/>
      <c r="F50" s="382"/>
      <c r="G50" s="287"/>
      <c r="H50" s="287"/>
      <c r="I50" s="287"/>
      <c r="J50" s="287"/>
      <c r="K50" s="287"/>
      <c r="L50" s="287"/>
      <c r="M50" s="288"/>
    </row>
  </sheetData>
  <mergeCells count="41">
    <mergeCell ref="A1:N1"/>
    <mergeCell ref="G30:M33"/>
    <mergeCell ref="A4:A5"/>
    <mergeCell ref="D4:E4"/>
    <mergeCell ref="A16:M16"/>
    <mergeCell ref="B18:C18"/>
    <mergeCell ref="E18:K18"/>
    <mergeCell ref="L18:M18"/>
    <mergeCell ref="B19:C19"/>
    <mergeCell ref="E19:K19"/>
    <mergeCell ref="L19:M19"/>
    <mergeCell ref="B21:C21"/>
    <mergeCell ref="E21:K21"/>
    <mergeCell ref="L21:M21"/>
    <mergeCell ref="B20:C20"/>
    <mergeCell ref="E20:K20"/>
    <mergeCell ref="L20:M20"/>
    <mergeCell ref="A28:M28"/>
    <mergeCell ref="E30:F33"/>
    <mergeCell ref="A35:M35"/>
    <mergeCell ref="E24:K24"/>
    <mergeCell ref="L24:M24"/>
    <mergeCell ref="E25:K25"/>
    <mergeCell ref="L25:M25"/>
    <mergeCell ref="A47:M47"/>
    <mergeCell ref="D48:E48"/>
    <mergeCell ref="F48:M48"/>
    <mergeCell ref="E50:F50"/>
    <mergeCell ref="E41:K41"/>
    <mergeCell ref="L41:M41"/>
    <mergeCell ref="A43:B43"/>
    <mergeCell ref="D45:E45"/>
    <mergeCell ref="F45:M45"/>
    <mergeCell ref="E37:K37"/>
    <mergeCell ref="L37:M37"/>
    <mergeCell ref="E38:K38"/>
    <mergeCell ref="L38:M38"/>
    <mergeCell ref="E40:K40"/>
    <mergeCell ref="L40:M40"/>
    <mergeCell ref="E39:K39"/>
    <mergeCell ref="L39:M39"/>
  </mergeCells>
  <conditionalFormatting sqref="C38:C41">
    <cfRule type="expression" dxfId="1" priority="2">
      <formula>IF(OR($E38="A verser",$E38="A verser pour solde"),"vrai","ok")</formula>
    </cfRule>
  </conditionalFormatting>
  <conditionalFormatting sqref="E38:E41">
    <cfRule type="containsText" dxfId="0" priority="1" operator="containsText" text="Verser">
      <formula>NOT(ISERROR(SEARCH("Verser",E38)))</formula>
    </cfRule>
  </conditionalFormatting>
  <pageMargins left="0.7" right="0.39" top="0.17" bottom="0.17" header="0.3" footer="0.3"/>
  <pageSetup paperSize="9" scale="3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7DB848-6C75-40A2-A8AD-86C2E9F182BF}">
          <x14:formula1>
            <xm:f>Table!$A$7:$A$9</xm:f>
          </x14:formula1>
          <xm:sqref>E38:K41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7abbe4-bbf8-44a3-9d8a-6062b6f4ac65">
      <Terms xmlns="http://schemas.microsoft.com/office/infopath/2007/PartnerControls"/>
    </lcf76f155ced4ddcb4097134ff3c332f>
    <TaxCatchAll xmlns="4a26613c-3bd1-415d-828f-6c16998841f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3B2314526B9C49A48B9C5B244F13EC" ma:contentTypeVersion="16" ma:contentTypeDescription="Crée un document." ma:contentTypeScope="" ma:versionID="e354d0e9aa149af792958f8818f30506">
  <xsd:schema xmlns:xsd="http://www.w3.org/2001/XMLSchema" xmlns:xs="http://www.w3.org/2001/XMLSchema" xmlns:p="http://schemas.microsoft.com/office/2006/metadata/properties" xmlns:ns2="c37abbe4-bbf8-44a3-9d8a-6062b6f4ac65" xmlns:ns3="4a26613c-3bd1-415d-828f-6c16998841f1" targetNamespace="http://schemas.microsoft.com/office/2006/metadata/properties" ma:root="true" ma:fieldsID="6837dced95672d384ad9135210b71b01" ns2:_="" ns3:_="">
    <xsd:import namespace="c37abbe4-bbf8-44a3-9d8a-6062b6f4ac65"/>
    <xsd:import namespace="4a26613c-3bd1-415d-828f-6c16998841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abbe4-bbf8-44a3-9d8a-6062b6f4ac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alises d’images" ma:readOnly="false" ma:fieldId="{5cf76f15-5ced-4ddc-b409-7134ff3c332f}" ma:taxonomyMulti="true" ma:sspId="42c8cb3d-9cd8-4abd-b294-ac0c74a83d0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26613c-3bd1-415d-828f-6c16998841f1"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2" nillable="true" ma:displayName="Taxonomy Catch All Column" ma:hidden="true" ma:list="{13e70e74-f5e0-4513-8137-fc5c00cda480}" ma:internalName="TaxCatchAll" ma:showField="CatchAllData" ma:web="4a26613c-3bd1-415d-828f-6c16998841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E4032E-6A44-4F63-9A7E-88A6BE6962B7}">
  <ds:schemaRefs>
    <ds:schemaRef ds:uri="http://www.w3.org/XML/1998/namespace"/>
    <ds:schemaRef ds:uri="http://purl.org/dc/elements/1.1/"/>
    <ds:schemaRef ds:uri="http://schemas.microsoft.com/office/2006/documentManagement/types"/>
    <ds:schemaRef ds:uri="http://purl.org/dc/terms/"/>
    <ds:schemaRef ds:uri="17a7d492-9908-4131-8faf-8abb11eb5ccc"/>
    <ds:schemaRef ds:uri="http://schemas.microsoft.com/office/infopath/2007/PartnerControls"/>
    <ds:schemaRef ds:uri="http://schemas.openxmlformats.org/package/2006/metadata/core-properties"/>
    <ds:schemaRef ds:uri="11a7bf6d-f23b-4f35-b2da-f50366bccb2f"/>
    <ds:schemaRef ds:uri="http://schemas.microsoft.com/office/2006/metadata/properties"/>
    <ds:schemaRef ds:uri="http://purl.org/dc/dcmitype/"/>
    <ds:schemaRef ds:uri="c37abbe4-bbf8-44a3-9d8a-6062b6f4ac65"/>
    <ds:schemaRef ds:uri="4a26613c-3bd1-415d-828f-6c16998841f1"/>
  </ds:schemaRefs>
</ds:datastoreItem>
</file>

<file path=customXml/itemProps2.xml><?xml version="1.0" encoding="utf-8"?>
<ds:datastoreItem xmlns:ds="http://schemas.openxmlformats.org/officeDocument/2006/customXml" ds:itemID="{EC9F9720-2D18-45B4-A8A5-21DB5174E0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abbe4-bbf8-44a3-9d8a-6062b6f4ac65"/>
    <ds:schemaRef ds:uri="4a26613c-3bd1-415d-828f-6c16998841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3BF9CF8-7E13-4B71-82B0-5582EDDFAD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Notice explicative </vt:lpstr>
      <vt:lpstr>1. Budget détaillé</vt:lpstr>
      <vt:lpstr>2.Plan de financement</vt:lpstr>
      <vt:lpstr>Table de données pour graph</vt:lpstr>
      <vt:lpstr>Table</vt:lpstr>
      <vt:lpstr>Identif. projet &amp; instructions</vt:lpstr>
      <vt:lpstr>Saisie sous-traitance</vt:lpstr>
      <vt:lpstr>Saisie des investissements</vt:lpstr>
      <vt:lpstr>Suivi financier</vt:lpstr>
      <vt:lpstr>'1. Budget détaillé'!Zone_d_impression</vt:lpstr>
      <vt:lpstr>'2.Plan de financement'!Zone_d_impression</vt:lpstr>
      <vt:lpstr>'Identif. projet &amp; instructions'!Zone_d_impression</vt:lpstr>
      <vt:lpstr>'Notice explicative '!Zone_d_impression</vt:lpstr>
      <vt:lpstr>'Saisie des investissements'!Zone_d_impression</vt:lpstr>
      <vt:lpstr>'Saisie sous-traitance'!Zone_d_impression</vt:lpstr>
    </vt:vector>
  </TitlesOfParts>
  <Manager/>
  <Company>IEFCTF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GILLAND Melanie</dc:creator>
  <cp:keywords/>
  <dc:description/>
  <cp:lastModifiedBy>LEGUERNEY Alexis</cp:lastModifiedBy>
  <cp:revision/>
  <dcterms:created xsi:type="dcterms:W3CDTF">2022-05-02T05:43:49Z</dcterms:created>
  <dcterms:modified xsi:type="dcterms:W3CDTF">2026-05-04T09:26:33Z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0x010100B33B2314526B9C49A48B9C5B244F13EC</vt:lpwstr>
  </property>
  <property fmtid="{D5CDD505-2E9C-101B-9397-08002B2CF9AE}" pid="3" name="MediaServiceImageTags">
    <vt:lpwstr/>
  </property>
</Properties>
</file>