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https://cccabtp-my.sharepoint.com/personal/alexis_leguerney_ccca-btp_fr/Documents/TAF/2026/CDC 2026/AAP/TRAMES Budget/"/>
    </mc:Choice>
  </mc:AlternateContent>
  <xr:revisionPtr revIDLastSave="4414" documentId="8_{5CE4395E-5843-47A1-8466-F67E0F7FE061}" xr6:coauthVersionLast="47" xr6:coauthVersionMax="47" xr10:uidLastSave="{9AA6D142-3D5F-4D41-8039-1273E8E3A7B7}"/>
  <bookViews>
    <workbookView xWindow="-120" yWindow="-120" windowWidth="51840" windowHeight="21120" tabRatio="913" xr2:uid="{38A6A697-CCA0-4CC1-9F93-9F0F5D528A49}"/>
  </bookViews>
  <sheets>
    <sheet name="Notice explicative" sheetId="47" r:id="rId1"/>
    <sheet name="1. Budget détaillé " sheetId="32" r:id="rId2"/>
    <sheet name="2.Plan de financement" sheetId="30" r:id="rId3"/>
    <sheet name="Table" sheetId="42" state="hidden" r:id="rId4"/>
    <sheet name="Identif. projet &amp; instructions" sheetId="36" state="hidden" r:id="rId5"/>
    <sheet name="Saisie frais de personnel" sheetId="37" state="hidden" r:id="rId6"/>
    <sheet name="Saisie des investissements" sheetId="43" state="hidden" r:id="rId7"/>
    <sheet name="Saisie des autres dépenses" sheetId="44" state="hidden" r:id="rId8"/>
    <sheet name="Saisie sous-traitance" sheetId="46" state="hidden" r:id="rId9"/>
    <sheet name="Suivi financier" sheetId="34" state="hidden" r:id="rId10"/>
  </sheets>
  <definedNames>
    <definedName name="_xlnm._FilterDatabase" localSheetId="7" hidden="1">'Saisie des autres dépenses'!$A$1:$H$399</definedName>
    <definedName name="_xlnm._FilterDatabase" localSheetId="8" hidden="1">'Saisie sous-traitance'!$A$1:$H$399</definedName>
    <definedName name="_xlnm._FilterDatabase" localSheetId="3" hidden="1">Table!$H$1:$J$88</definedName>
    <definedName name="Action_concernée" localSheetId="3">Table!$F$3:$F$4</definedName>
    <definedName name="Action_concernée">#REF!</definedName>
    <definedName name="_xlnm.Print_Area" localSheetId="1">'1. Budget détaillé '!$B$2:$N$250</definedName>
    <definedName name="_xlnm.Print_Area" localSheetId="2">'2.Plan de financement'!$A$1:$Q$24</definedName>
    <definedName name="_xlnm.Print_Area" localSheetId="4">'Identif. projet &amp; instructions'!$A$1:$G$29</definedName>
    <definedName name="_xlnm.Print_Area" localSheetId="0">'Notice explicative'!$A$1:$F$54</definedName>
    <definedName name="_xlnm.Print_Area" localSheetId="7">'Saisie des autres dépenses'!$C$1:$H$34</definedName>
    <definedName name="_xlnm.Print_Area" localSheetId="6">'Saisie des investissements'!$C$1:$J$36</definedName>
    <definedName name="_xlnm.Print_Area" localSheetId="8">'Saisie sous-traitance'!$C$1:$H$34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66" i="32" l="1"/>
  <c r="O67" i="32"/>
  <c r="O68" i="32"/>
  <c r="O69" i="32"/>
  <c r="O70" i="32"/>
  <c r="O71" i="32"/>
  <c r="O72" i="32"/>
  <c r="O73" i="32"/>
  <c r="O74" i="32"/>
  <c r="O75" i="32"/>
  <c r="O76" i="32"/>
  <c r="O77" i="32"/>
  <c r="O78" i="32"/>
  <c r="O79" i="32"/>
  <c r="O80" i="32"/>
  <c r="O81" i="32"/>
  <c r="O82" i="32"/>
  <c r="O83" i="32"/>
  <c r="O84" i="32"/>
  <c r="O85" i="32"/>
  <c r="O86" i="32"/>
  <c r="O87" i="32"/>
  <c r="O88" i="32"/>
  <c r="O89" i="32"/>
  <c r="O18" i="32"/>
  <c r="O19" i="32"/>
  <c r="O20" i="32"/>
  <c r="O21" i="32"/>
  <c r="O22" i="32"/>
  <c r="O23" i="32"/>
  <c r="O24" i="32"/>
  <c r="O25" i="32"/>
  <c r="O26" i="32"/>
  <c r="O27" i="32"/>
  <c r="O28" i="32"/>
  <c r="O29" i="32"/>
  <c r="O30" i="32"/>
  <c r="O31" i="32"/>
  <c r="O32" i="32"/>
  <c r="O33" i="32"/>
  <c r="O34" i="32"/>
  <c r="O35" i="32"/>
  <c r="O36" i="32"/>
  <c r="O37" i="32"/>
  <c r="O38" i="32"/>
  <c r="O39" i="32"/>
  <c r="O40" i="32"/>
  <c r="O41" i="32"/>
  <c r="O42" i="32"/>
  <c r="O43" i="32"/>
  <c r="O44" i="32"/>
  <c r="O45" i="32"/>
  <c r="O46" i="32"/>
  <c r="O47" i="32"/>
  <c r="O48" i="32"/>
  <c r="O49" i="32"/>
  <c r="O50" i="32"/>
  <c r="O51" i="32"/>
  <c r="O52" i="32"/>
  <c r="O53" i="32"/>
  <c r="O54" i="32"/>
  <c r="O55" i="32"/>
  <c r="O56" i="32"/>
  <c r="O57" i="32"/>
  <c r="O58" i="32"/>
  <c r="O59" i="32"/>
  <c r="O60" i="32"/>
  <c r="N61" i="32"/>
  <c r="N60" i="32"/>
  <c r="N59" i="32"/>
  <c r="N58" i="32"/>
  <c r="N57" i="32"/>
  <c r="N56" i="32"/>
  <c r="N55" i="32"/>
  <c r="N54" i="32"/>
  <c r="N53" i="32"/>
  <c r="N52" i="32"/>
  <c r="N51" i="32"/>
  <c r="N50" i="32"/>
  <c r="N49" i="32"/>
  <c r="N48" i="32"/>
  <c r="N47" i="32"/>
  <c r="N46" i="32"/>
  <c r="N45" i="32"/>
  <c r="N44" i="32"/>
  <c r="N43" i="32"/>
  <c r="N42" i="32"/>
  <c r="N41" i="32"/>
  <c r="N40" i="32"/>
  <c r="N39" i="32"/>
  <c r="N38" i="32"/>
  <c r="N37" i="32"/>
  <c r="N36" i="32"/>
  <c r="N35" i="32"/>
  <c r="N34" i="32"/>
  <c r="N33" i="32"/>
  <c r="N32" i="32"/>
  <c r="N31" i="32"/>
  <c r="N30" i="32"/>
  <c r="N29" i="32"/>
  <c r="N28" i="32"/>
  <c r="N27" i="32"/>
  <c r="N26" i="32"/>
  <c r="N25" i="32"/>
  <c r="N24" i="32"/>
  <c r="N23" i="32"/>
  <c r="N22" i="32"/>
  <c r="N21" i="32"/>
  <c r="N20" i="32"/>
  <c r="N19" i="32"/>
  <c r="N18" i="32"/>
  <c r="N17" i="32"/>
  <c r="L61" i="32"/>
  <c r="L60" i="32"/>
  <c r="L59" i="32"/>
  <c r="L58" i="32"/>
  <c r="L57" i="32"/>
  <c r="L56" i="32"/>
  <c r="L55" i="32"/>
  <c r="L54" i="32"/>
  <c r="L53" i="32"/>
  <c r="L52" i="32"/>
  <c r="L51" i="32"/>
  <c r="L50" i="32"/>
  <c r="L49" i="32"/>
  <c r="L48" i="32"/>
  <c r="L47" i="32"/>
  <c r="L46" i="32"/>
  <c r="L45" i="32"/>
  <c r="L44" i="32"/>
  <c r="L43" i="32"/>
  <c r="L42" i="32"/>
  <c r="L41" i="32"/>
  <c r="L40" i="32"/>
  <c r="L39" i="32"/>
  <c r="L38" i="32"/>
  <c r="L37" i="32"/>
  <c r="L36" i="32"/>
  <c r="L35" i="32"/>
  <c r="L34" i="32"/>
  <c r="L33" i="32"/>
  <c r="L32" i="32"/>
  <c r="L31" i="32"/>
  <c r="L30" i="32"/>
  <c r="L29" i="32"/>
  <c r="L28" i="32"/>
  <c r="L27" i="32"/>
  <c r="L26" i="32"/>
  <c r="L25" i="32"/>
  <c r="L24" i="32"/>
  <c r="L23" i="32"/>
  <c r="L22" i="32"/>
  <c r="L21" i="32"/>
  <c r="L20" i="32"/>
  <c r="L19" i="32"/>
  <c r="L18" i="32"/>
  <c r="L17" i="32"/>
  <c r="J61" i="32"/>
  <c r="J60" i="32"/>
  <c r="J59" i="32"/>
  <c r="J58" i="32"/>
  <c r="J57" i="32"/>
  <c r="J56" i="32"/>
  <c r="J55" i="32"/>
  <c r="J54" i="32"/>
  <c r="J53" i="32"/>
  <c r="J52" i="32"/>
  <c r="J51" i="32"/>
  <c r="J50" i="32"/>
  <c r="J49" i="32"/>
  <c r="J48" i="32"/>
  <c r="J47" i="32"/>
  <c r="J46" i="32"/>
  <c r="J45" i="32"/>
  <c r="J44" i="32"/>
  <c r="J43" i="32"/>
  <c r="J42" i="32"/>
  <c r="J41" i="32"/>
  <c r="J40" i="32"/>
  <c r="J39" i="32"/>
  <c r="J38" i="32"/>
  <c r="J37" i="32"/>
  <c r="J36" i="32"/>
  <c r="J35" i="32"/>
  <c r="J34" i="32"/>
  <c r="J33" i="32"/>
  <c r="J32" i="32"/>
  <c r="J31" i="32"/>
  <c r="J30" i="32"/>
  <c r="J29" i="32"/>
  <c r="J28" i="32"/>
  <c r="J27" i="32"/>
  <c r="J26" i="32"/>
  <c r="J25" i="32"/>
  <c r="J24" i="32"/>
  <c r="J23" i="32"/>
  <c r="J22" i="32"/>
  <c r="J21" i="32"/>
  <c r="J20" i="32"/>
  <c r="J19" i="32"/>
  <c r="J18" i="32"/>
  <c r="J17" i="32"/>
  <c r="N90" i="32"/>
  <c r="N89" i="32"/>
  <c r="N88" i="32"/>
  <c r="N87" i="32"/>
  <c r="N86" i="32"/>
  <c r="N85" i="32"/>
  <c r="N84" i="32"/>
  <c r="N83" i="32"/>
  <c r="N82" i="32"/>
  <c r="N81" i="32"/>
  <c r="N80" i="32"/>
  <c r="N79" i="32"/>
  <c r="N78" i="32"/>
  <c r="N77" i="32"/>
  <c r="N76" i="32"/>
  <c r="N75" i="32"/>
  <c r="N74" i="32"/>
  <c r="N73" i="32"/>
  <c r="N72" i="32"/>
  <c r="N71" i="32"/>
  <c r="N70" i="32"/>
  <c r="N69" i="32"/>
  <c r="N68" i="32"/>
  <c r="N67" i="32"/>
  <c r="N66" i="32"/>
  <c r="N65" i="32"/>
  <c r="L90" i="32"/>
  <c r="L89" i="32"/>
  <c r="L88" i="32"/>
  <c r="L87" i="32"/>
  <c r="L86" i="32"/>
  <c r="L85" i="32"/>
  <c r="L84" i="32"/>
  <c r="L83" i="32"/>
  <c r="L82" i="32"/>
  <c r="L81" i="32"/>
  <c r="L80" i="32"/>
  <c r="L79" i="32"/>
  <c r="L78" i="32"/>
  <c r="L77" i="32"/>
  <c r="L76" i="32"/>
  <c r="L75" i="32"/>
  <c r="L74" i="32"/>
  <c r="L73" i="32"/>
  <c r="L72" i="32"/>
  <c r="L71" i="32"/>
  <c r="L70" i="32"/>
  <c r="L69" i="32"/>
  <c r="L68" i="32"/>
  <c r="L67" i="32"/>
  <c r="L66" i="32"/>
  <c r="L65" i="32"/>
  <c r="J90" i="32"/>
  <c r="J89" i="32"/>
  <c r="J88" i="32"/>
  <c r="J87" i="32"/>
  <c r="J86" i="32"/>
  <c r="J85" i="32"/>
  <c r="J84" i="32"/>
  <c r="J83" i="32"/>
  <c r="J82" i="32"/>
  <c r="J81" i="32"/>
  <c r="J80" i="32"/>
  <c r="J79" i="32"/>
  <c r="J78" i="32"/>
  <c r="J77" i="32"/>
  <c r="J76" i="32"/>
  <c r="J75" i="32"/>
  <c r="J74" i="32"/>
  <c r="J73" i="32"/>
  <c r="J72" i="32"/>
  <c r="J71" i="32"/>
  <c r="J70" i="32"/>
  <c r="J69" i="32"/>
  <c r="J68" i="32"/>
  <c r="J67" i="32"/>
  <c r="J66" i="32"/>
  <c r="J65" i="32"/>
  <c r="H66" i="32"/>
  <c r="H67" i="32"/>
  <c r="H68" i="32"/>
  <c r="H69" i="32"/>
  <c r="H70" i="32"/>
  <c r="H71" i="32"/>
  <c r="H72" i="32"/>
  <c r="H73" i="32"/>
  <c r="H74" i="32"/>
  <c r="H75" i="32"/>
  <c r="H76" i="32"/>
  <c r="H77" i="32"/>
  <c r="H78" i="32"/>
  <c r="H79" i="32"/>
  <c r="H80" i="32"/>
  <c r="H81" i="32"/>
  <c r="H82" i="32"/>
  <c r="H83" i="32"/>
  <c r="H84" i="32"/>
  <c r="H85" i="32"/>
  <c r="H86" i="32"/>
  <c r="H87" i="32"/>
  <c r="H88" i="32"/>
  <c r="H89" i="32"/>
  <c r="H90" i="32"/>
  <c r="H65" i="32"/>
  <c r="O65" i="32" s="1"/>
  <c r="H18" i="32"/>
  <c r="H19" i="32"/>
  <c r="H20" i="32"/>
  <c r="H21" i="32"/>
  <c r="H22" i="32"/>
  <c r="H23" i="32"/>
  <c r="H24" i="32"/>
  <c r="H25" i="32"/>
  <c r="H26" i="32"/>
  <c r="H27" i="32"/>
  <c r="H28" i="32"/>
  <c r="H29" i="32"/>
  <c r="H30" i="32"/>
  <c r="H31" i="32"/>
  <c r="H32" i="32"/>
  <c r="H33" i="32"/>
  <c r="H34" i="32"/>
  <c r="H35" i="32"/>
  <c r="H36" i="32"/>
  <c r="H37" i="32"/>
  <c r="H38" i="32"/>
  <c r="H39" i="32"/>
  <c r="H40" i="32"/>
  <c r="H41" i="32"/>
  <c r="H42" i="32"/>
  <c r="H43" i="32"/>
  <c r="H44" i="32"/>
  <c r="H45" i="32"/>
  <c r="H46" i="32"/>
  <c r="H47" i="32"/>
  <c r="H48" i="32"/>
  <c r="H49" i="32"/>
  <c r="H50" i="32"/>
  <c r="H51" i="32"/>
  <c r="H52" i="32"/>
  <c r="H53" i="32"/>
  <c r="H54" i="32"/>
  <c r="H55" i="32"/>
  <c r="H56" i="32"/>
  <c r="H57" i="32"/>
  <c r="H58" i="32"/>
  <c r="H59" i="32"/>
  <c r="H60" i="32"/>
  <c r="H61" i="32"/>
  <c r="H17" i="32"/>
  <c r="I22" i="34"/>
  <c r="J22" i="34"/>
  <c r="I23" i="34"/>
  <c r="J23" i="34"/>
  <c r="I24" i="34"/>
  <c r="J24" i="34"/>
  <c r="I25" i="34"/>
  <c r="J25" i="34"/>
  <c r="I26" i="34"/>
  <c r="J26" i="34"/>
  <c r="I27" i="34"/>
  <c r="J27" i="34"/>
  <c r="I14" i="34"/>
  <c r="J14" i="34"/>
  <c r="I15" i="34"/>
  <c r="J15" i="34"/>
  <c r="I16" i="34"/>
  <c r="J16" i="34"/>
  <c r="I17" i="34"/>
  <c r="J17" i="34"/>
  <c r="I18" i="34"/>
  <c r="J18" i="34"/>
  <c r="I19" i="34"/>
  <c r="J19" i="34"/>
  <c r="I20" i="34"/>
  <c r="J20" i="34"/>
  <c r="O17" i="32" l="1"/>
  <c r="O90" i="32"/>
  <c r="O61" i="32"/>
  <c r="I8" i="34"/>
  <c r="J8" i="34"/>
  <c r="I9" i="34"/>
  <c r="J9" i="34"/>
  <c r="I10" i="34"/>
  <c r="J10" i="34"/>
  <c r="I11" i="34"/>
  <c r="J11" i="34"/>
  <c r="I12" i="34"/>
  <c r="J12" i="34"/>
  <c r="I6" i="34"/>
  <c r="J6" i="34"/>
  <c r="I5" i="34"/>
  <c r="J5" i="34"/>
  <c r="B5" i="36" l="1"/>
  <c r="A1" i="34" s="1"/>
  <c r="M22" i="30"/>
  <c r="N22" i="30"/>
  <c r="O22" i="30"/>
  <c r="P22" i="30"/>
  <c r="Q22" i="30"/>
  <c r="L22" i="30"/>
  <c r="J22" i="30"/>
  <c r="G22" i="30"/>
  <c r="A52" i="34" l="1"/>
  <c r="D28" i="34"/>
  <c r="D21" i="34"/>
  <c r="D13" i="34"/>
  <c r="D6" i="34"/>
  <c r="D5" i="34"/>
  <c r="D30" i="34" s="1"/>
  <c r="B23" i="34"/>
  <c r="C23" i="34" s="1"/>
  <c r="B24" i="34"/>
  <c r="C24" i="34" s="1"/>
  <c r="B25" i="34"/>
  <c r="C25" i="34" s="1"/>
  <c r="B26" i="34"/>
  <c r="C26" i="34" s="1"/>
  <c r="B27" i="34"/>
  <c r="C27" i="34" s="1"/>
  <c r="B22" i="34"/>
  <c r="C22" i="34" s="1"/>
  <c r="B15" i="34"/>
  <c r="C15" i="34" s="1"/>
  <c r="B16" i="34"/>
  <c r="C16" i="34" s="1"/>
  <c r="B17" i="34"/>
  <c r="C17" i="34" s="1"/>
  <c r="B18" i="34"/>
  <c r="C18" i="34" s="1"/>
  <c r="B19" i="34"/>
  <c r="C19" i="34" s="1"/>
  <c r="B20" i="34"/>
  <c r="C20" i="34" s="1"/>
  <c r="B14" i="34"/>
  <c r="C14" i="34" s="1"/>
  <c r="B12" i="34"/>
  <c r="C12" i="34" s="1"/>
  <c r="B11" i="34"/>
  <c r="C11" i="34" s="1"/>
  <c r="B10" i="34"/>
  <c r="C10" i="34" s="1"/>
  <c r="B8" i="34"/>
  <c r="C8" i="34" s="1"/>
  <c r="H95" i="32"/>
  <c r="B7" i="30"/>
  <c r="B5" i="30"/>
  <c r="H248" i="32"/>
  <c r="B21" i="30" s="1"/>
  <c r="G216" i="32"/>
  <c r="B20" i="30" s="1"/>
  <c r="D20" i="30" s="1"/>
  <c r="F20" i="30" s="1"/>
  <c r="G188" i="32"/>
  <c r="B19" i="30" s="1"/>
  <c r="D19" i="30" s="1"/>
  <c r="H148" i="32"/>
  <c r="H147" i="32"/>
  <c r="H146" i="32"/>
  <c r="H145" i="32"/>
  <c r="H144" i="32"/>
  <c r="H143" i="32"/>
  <c r="H142" i="32"/>
  <c r="H141" i="32"/>
  <c r="H140" i="32"/>
  <c r="H139" i="32"/>
  <c r="H138" i="32"/>
  <c r="H137" i="32"/>
  <c r="H136" i="32"/>
  <c r="H135" i="32"/>
  <c r="H134" i="32"/>
  <c r="H133" i="32"/>
  <c r="H132" i="32"/>
  <c r="H131" i="32"/>
  <c r="H130" i="32"/>
  <c r="H129" i="32"/>
  <c r="H128" i="32"/>
  <c r="H127" i="32"/>
  <c r="H126" i="32"/>
  <c r="H125" i="32"/>
  <c r="H124" i="32"/>
  <c r="H123" i="32"/>
  <c r="H122" i="32"/>
  <c r="H121" i="32"/>
  <c r="H120" i="32"/>
  <c r="H119" i="32"/>
  <c r="H118" i="32"/>
  <c r="H117" i="32"/>
  <c r="H116" i="32"/>
  <c r="H115" i="32"/>
  <c r="H114" i="32"/>
  <c r="H113" i="32"/>
  <c r="H112" i="32"/>
  <c r="H111" i="32"/>
  <c r="H110" i="32"/>
  <c r="H109" i="32"/>
  <c r="H108" i="32"/>
  <c r="H107" i="32"/>
  <c r="H106" i="32"/>
  <c r="H105" i="32"/>
  <c r="H104" i="32"/>
  <c r="H103" i="32"/>
  <c r="H102" i="32"/>
  <c r="H101" i="32"/>
  <c r="H100" i="32"/>
  <c r="H99" i="32"/>
  <c r="H98" i="32"/>
  <c r="H97" i="32"/>
  <c r="H96" i="32"/>
  <c r="F13" i="32"/>
  <c r="F12" i="32"/>
  <c r="Q24" i="30"/>
  <c r="P24" i="30"/>
  <c r="O24" i="30"/>
  <c r="N24" i="30"/>
  <c r="M24" i="30"/>
  <c r="L24" i="30"/>
  <c r="K22" i="30"/>
  <c r="D5" i="36"/>
  <c r="C58" i="34" s="1"/>
  <c r="K21" i="30"/>
  <c r="K20" i="30"/>
  <c r="K19" i="30"/>
  <c r="K18" i="30"/>
  <c r="G17" i="30"/>
  <c r="D7" i="34" s="1"/>
  <c r="K16" i="30"/>
  <c r="K15" i="30"/>
  <c r="K24" i="30" s="1"/>
  <c r="K12" i="30"/>
  <c r="D12" i="30"/>
  <c r="K11" i="30"/>
  <c r="C11" i="30"/>
  <c r="J3" i="34"/>
  <c r="I3" i="34"/>
  <c r="H3" i="34"/>
  <c r="G3" i="34"/>
  <c r="I28" i="34"/>
  <c r="I21" i="34"/>
  <c r="I13" i="34"/>
  <c r="J28" i="34"/>
  <c r="F11" i="34"/>
  <c r="K11" i="34"/>
  <c r="G16" i="34" l="1"/>
  <c r="G17" i="34"/>
  <c r="G18" i="34"/>
  <c r="G19" i="34"/>
  <c r="G20" i="34"/>
  <c r="G14" i="34"/>
  <c r="G23" i="34"/>
  <c r="G24" i="34"/>
  <c r="G25" i="34"/>
  <c r="G26" i="34"/>
  <c r="G27" i="34"/>
  <c r="G22" i="34"/>
  <c r="G15" i="34"/>
  <c r="G5" i="34"/>
  <c r="G9" i="34"/>
  <c r="G10" i="34"/>
  <c r="G11" i="34"/>
  <c r="G12" i="34"/>
  <c r="G8" i="34"/>
  <c r="G6" i="34"/>
  <c r="H14" i="34"/>
  <c r="H23" i="34"/>
  <c r="H15" i="34"/>
  <c r="H24" i="34"/>
  <c r="H16" i="34"/>
  <c r="H25" i="34"/>
  <c r="H17" i="34"/>
  <c r="H26" i="34"/>
  <c r="H18" i="34"/>
  <c r="H27" i="34"/>
  <c r="H19" i="34"/>
  <c r="H20" i="34"/>
  <c r="H22" i="34"/>
  <c r="H8" i="34"/>
  <c r="H5" i="34"/>
  <c r="H9" i="34"/>
  <c r="H11" i="34"/>
  <c r="H12" i="34"/>
  <c r="H6" i="34"/>
  <c r="H10" i="34"/>
  <c r="I30" i="34"/>
  <c r="B9" i="34"/>
  <c r="C9" i="34" s="1"/>
  <c r="B21" i="34"/>
  <c r="C21" i="34" s="1"/>
  <c r="B28" i="34"/>
  <c r="C28" i="34" s="1"/>
  <c r="I21" i="30"/>
  <c r="R21" i="30" s="1"/>
  <c r="B29" i="34"/>
  <c r="H149" i="32"/>
  <c r="B18" i="30" s="1"/>
  <c r="I20" i="30"/>
  <c r="R20" i="30" s="1"/>
  <c r="G217" i="32"/>
  <c r="H19" i="30"/>
  <c r="E21" i="34" s="1"/>
  <c r="F19" i="30"/>
  <c r="H20" i="30"/>
  <c r="E28" i="34" s="1"/>
  <c r="I19" i="30"/>
  <c r="R19" i="30" s="1"/>
  <c r="J21" i="34"/>
  <c r="J13" i="34"/>
  <c r="J30" i="34" s="1"/>
  <c r="I7" i="34"/>
  <c r="J7" i="34"/>
  <c r="G28" i="34" l="1"/>
  <c r="H21" i="34"/>
  <c r="G13" i="34"/>
  <c r="H7" i="34"/>
  <c r="G21" i="34"/>
  <c r="G30" i="34" s="1"/>
  <c r="G7" i="34"/>
  <c r="H13" i="34"/>
  <c r="H28" i="34"/>
  <c r="I18" i="30"/>
  <c r="R18" i="30" s="1"/>
  <c r="B13" i="34"/>
  <c r="O91" i="32"/>
  <c r="B6" i="34" s="1"/>
  <c r="O62" i="32"/>
  <c r="B5" i="34" s="1"/>
  <c r="D18" i="30"/>
  <c r="H18" i="30" s="1"/>
  <c r="E13" i="34" s="1"/>
  <c r="B15" i="30" l="1"/>
  <c r="H30" i="34"/>
  <c r="F18" i="30"/>
  <c r="B16" i="30"/>
  <c r="I16" i="30" s="1"/>
  <c r="R16" i="30" s="1"/>
  <c r="H224" i="32"/>
  <c r="O92" i="32"/>
  <c r="G220" i="32" s="1"/>
  <c r="F250" i="32" s="1"/>
  <c r="B30" i="34"/>
  <c r="C13" i="34"/>
  <c r="D15" i="30"/>
  <c r="C5" i="34" s="1"/>
  <c r="I15" i="30"/>
  <c r="B17" i="30" l="1"/>
  <c r="B22" i="30" s="1"/>
  <c r="I22" i="30" s="1"/>
  <c r="R22" i="30" s="1"/>
  <c r="R15" i="30"/>
  <c r="I23" i="30"/>
  <c r="D16" i="30"/>
  <c r="H15" i="30"/>
  <c r="E5" i="34" s="1"/>
  <c r="F15" i="30"/>
  <c r="J7" i="37"/>
  <c r="K9" i="34"/>
  <c r="K10" i="34"/>
  <c r="K12" i="34"/>
  <c r="K8" i="34"/>
  <c r="F9" i="34"/>
  <c r="F10" i="34"/>
  <c r="F12" i="34"/>
  <c r="F8" i="34"/>
  <c r="L39" i="34"/>
  <c r="B62" i="34"/>
  <c r="D4" i="36" l="1"/>
  <c r="S16" i="30"/>
  <c r="S22" i="30"/>
  <c r="S21" i="30"/>
  <c r="T22" i="30"/>
  <c r="S19" i="30"/>
  <c r="S20" i="30"/>
  <c r="S15" i="30"/>
  <c r="S18" i="30"/>
  <c r="D17" i="30"/>
  <c r="D22" i="30" s="1"/>
  <c r="C6" i="34"/>
  <c r="H16" i="30"/>
  <c r="E6" i="34" s="1"/>
  <c r="F16" i="30"/>
  <c r="F17" i="30" s="1"/>
  <c r="B41" i="34"/>
  <c r="B40" i="34"/>
  <c r="B38" i="34"/>
  <c r="H2" i="37"/>
  <c r="F15" i="34"/>
  <c r="F16" i="34"/>
  <c r="F17" i="34"/>
  <c r="F18" i="34"/>
  <c r="F19" i="34"/>
  <c r="F20" i="34"/>
  <c r="F14" i="34"/>
  <c r="K22" i="34"/>
  <c r="M22" i="34" s="1"/>
  <c r="K15" i="34"/>
  <c r="K16" i="34"/>
  <c r="K17" i="34"/>
  <c r="K18" i="34"/>
  <c r="K19" i="34"/>
  <c r="K20" i="34"/>
  <c r="K14" i="34"/>
  <c r="M14" i="34" s="1"/>
  <c r="K27" i="34"/>
  <c r="M27" i="34" s="1"/>
  <c r="F27" i="34"/>
  <c r="K26" i="34"/>
  <c r="M26" i="34" s="1"/>
  <c r="F26" i="34"/>
  <c r="K25" i="34"/>
  <c r="M25" i="34" s="1"/>
  <c r="F25" i="34"/>
  <c r="K24" i="34"/>
  <c r="M24" i="34" s="1"/>
  <c r="F24" i="34"/>
  <c r="K23" i="34"/>
  <c r="M23" i="34" s="1"/>
  <c r="F23" i="34"/>
  <c r="K6" i="34"/>
  <c r="K5" i="34"/>
  <c r="E17" i="30" l="1"/>
  <c r="H17" i="30"/>
  <c r="E7" i="34" s="1"/>
  <c r="L5" i="34"/>
  <c r="F22" i="30"/>
  <c r="A23" i="30" s="1"/>
  <c r="H22" i="30"/>
  <c r="C7" i="34"/>
  <c r="C30" i="34" s="1"/>
  <c r="M20" i="34"/>
  <c r="M19" i="34"/>
  <c r="M17" i="34"/>
  <c r="M16" i="34"/>
  <c r="M18" i="34"/>
  <c r="M15" i="34"/>
  <c r="M5" i="34" l="1"/>
  <c r="B39" i="34" l="1"/>
  <c r="F22" i="34"/>
  <c r="H399" i="46"/>
  <c r="G399" i="46"/>
  <c r="J2" i="37"/>
  <c r="F13" i="34" l="1"/>
  <c r="F21" i="34"/>
  <c r="K7" i="34"/>
  <c r="F28" i="34"/>
  <c r="L40" i="34" l="1"/>
  <c r="K21" i="34"/>
  <c r="H399" i="44" l="1"/>
  <c r="G399" i="44"/>
  <c r="I401" i="43"/>
  <c r="H401" i="43"/>
  <c r="J400" i="37"/>
  <c r="H400" i="37"/>
  <c r="J399" i="37"/>
  <c r="H399" i="37"/>
  <c r="J398" i="37"/>
  <c r="H398" i="37"/>
  <c r="J397" i="37"/>
  <c r="H397" i="37"/>
  <c r="J396" i="37"/>
  <c r="H396" i="37"/>
  <c r="J395" i="37"/>
  <c r="H395" i="37"/>
  <c r="J394" i="37"/>
  <c r="H394" i="37"/>
  <c r="J393" i="37"/>
  <c r="H393" i="37"/>
  <c r="J392" i="37"/>
  <c r="H392" i="37"/>
  <c r="J391" i="37"/>
  <c r="H391" i="37"/>
  <c r="J390" i="37"/>
  <c r="H390" i="37"/>
  <c r="J389" i="37"/>
  <c r="H389" i="37"/>
  <c r="J388" i="37"/>
  <c r="H388" i="37"/>
  <c r="J387" i="37"/>
  <c r="H387" i="37"/>
  <c r="J386" i="37"/>
  <c r="H386" i="37"/>
  <c r="J385" i="37"/>
  <c r="H385" i="37"/>
  <c r="J384" i="37"/>
  <c r="H384" i="37"/>
  <c r="J383" i="37"/>
  <c r="H383" i="37"/>
  <c r="J382" i="37"/>
  <c r="H382" i="37"/>
  <c r="J381" i="37"/>
  <c r="H381" i="37"/>
  <c r="J380" i="37"/>
  <c r="H380" i="37"/>
  <c r="J379" i="37"/>
  <c r="H379" i="37"/>
  <c r="J378" i="37"/>
  <c r="H378" i="37"/>
  <c r="J377" i="37"/>
  <c r="H377" i="37"/>
  <c r="J376" i="37"/>
  <c r="H376" i="37"/>
  <c r="J375" i="37"/>
  <c r="H375" i="37"/>
  <c r="J374" i="37"/>
  <c r="H374" i="37"/>
  <c r="J373" i="37"/>
  <c r="H373" i="37"/>
  <c r="J372" i="37"/>
  <c r="H372" i="37"/>
  <c r="J371" i="37"/>
  <c r="H371" i="37"/>
  <c r="J370" i="37"/>
  <c r="H370" i="37"/>
  <c r="J369" i="37"/>
  <c r="H369" i="37"/>
  <c r="J368" i="37"/>
  <c r="H368" i="37"/>
  <c r="J367" i="37"/>
  <c r="H367" i="37"/>
  <c r="J366" i="37"/>
  <c r="H366" i="37"/>
  <c r="J365" i="37"/>
  <c r="H365" i="37"/>
  <c r="J364" i="37"/>
  <c r="H364" i="37"/>
  <c r="J363" i="37"/>
  <c r="H363" i="37"/>
  <c r="J362" i="37"/>
  <c r="H362" i="37"/>
  <c r="J361" i="37"/>
  <c r="H361" i="37"/>
  <c r="J360" i="37"/>
  <c r="H360" i="37"/>
  <c r="J359" i="37"/>
  <c r="H359" i="37"/>
  <c r="J358" i="37"/>
  <c r="H358" i="37"/>
  <c r="J357" i="37"/>
  <c r="H357" i="37"/>
  <c r="J356" i="37"/>
  <c r="H356" i="37"/>
  <c r="J355" i="37"/>
  <c r="H355" i="37"/>
  <c r="J354" i="37"/>
  <c r="H354" i="37"/>
  <c r="J353" i="37"/>
  <c r="H353" i="37"/>
  <c r="J352" i="37"/>
  <c r="H352" i="37"/>
  <c r="J351" i="37"/>
  <c r="H351" i="37"/>
  <c r="J350" i="37"/>
  <c r="H350" i="37"/>
  <c r="J349" i="37"/>
  <c r="H349" i="37"/>
  <c r="J348" i="37"/>
  <c r="H348" i="37"/>
  <c r="J347" i="37"/>
  <c r="H347" i="37"/>
  <c r="J346" i="37"/>
  <c r="H346" i="37"/>
  <c r="J345" i="37"/>
  <c r="H345" i="37"/>
  <c r="J344" i="37"/>
  <c r="H344" i="37"/>
  <c r="J343" i="37"/>
  <c r="H343" i="37"/>
  <c r="J342" i="37"/>
  <c r="H342" i="37"/>
  <c r="J341" i="37"/>
  <c r="H341" i="37"/>
  <c r="J340" i="37"/>
  <c r="H340" i="37"/>
  <c r="J339" i="37"/>
  <c r="H339" i="37"/>
  <c r="J338" i="37"/>
  <c r="H338" i="37"/>
  <c r="J337" i="37"/>
  <c r="H337" i="37"/>
  <c r="J336" i="37"/>
  <c r="H336" i="37"/>
  <c r="J335" i="37"/>
  <c r="H335" i="37"/>
  <c r="J334" i="37"/>
  <c r="H334" i="37"/>
  <c r="J333" i="37"/>
  <c r="H333" i="37"/>
  <c r="J332" i="37"/>
  <c r="H332" i="37"/>
  <c r="J331" i="37"/>
  <c r="H331" i="37"/>
  <c r="J330" i="37"/>
  <c r="H330" i="37"/>
  <c r="J329" i="37"/>
  <c r="H329" i="37"/>
  <c r="J328" i="37"/>
  <c r="H328" i="37"/>
  <c r="J327" i="37"/>
  <c r="H327" i="37"/>
  <c r="J326" i="37"/>
  <c r="H326" i="37"/>
  <c r="J325" i="37"/>
  <c r="H325" i="37"/>
  <c r="J324" i="37"/>
  <c r="H324" i="37"/>
  <c r="J323" i="37"/>
  <c r="H323" i="37"/>
  <c r="J322" i="37"/>
  <c r="H322" i="37"/>
  <c r="J321" i="37"/>
  <c r="H321" i="37"/>
  <c r="J320" i="37"/>
  <c r="H320" i="37"/>
  <c r="J319" i="37"/>
  <c r="H319" i="37"/>
  <c r="J318" i="37"/>
  <c r="H318" i="37"/>
  <c r="J317" i="37"/>
  <c r="H317" i="37"/>
  <c r="J316" i="37"/>
  <c r="H316" i="37"/>
  <c r="J315" i="37"/>
  <c r="H315" i="37"/>
  <c r="J314" i="37"/>
  <c r="H314" i="37"/>
  <c r="J313" i="37"/>
  <c r="H313" i="37"/>
  <c r="J312" i="37"/>
  <c r="H312" i="37"/>
  <c r="J311" i="37"/>
  <c r="H311" i="37"/>
  <c r="J310" i="37"/>
  <c r="H310" i="37"/>
  <c r="J309" i="37"/>
  <c r="H309" i="37"/>
  <c r="J308" i="37"/>
  <c r="H308" i="37"/>
  <c r="J307" i="37"/>
  <c r="H307" i="37"/>
  <c r="J306" i="37"/>
  <c r="H306" i="37"/>
  <c r="J305" i="37"/>
  <c r="H305" i="37"/>
  <c r="J304" i="37"/>
  <c r="H304" i="37"/>
  <c r="J303" i="37"/>
  <c r="H303" i="37"/>
  <c r="J302" i="37"/>
  <c r="H302" i="37"/>
  <c r="J301" i="37"/>
  <c r="H301" i="37"/>
  <c r="J300" i="37"/>
  <c r="H300" i="37"/>
  <c r="J299" i="37"/>
  <c r="H299" i="37"/>
  <c r="J298" i="37"/>
  <c r="H298" i="37"/>
  <c r="J297" i="37"/>
  <c r="H297" i="37"/>
  <c r="J296" i="37"/>
  <c r="H296" i="37"/>
  <c r="J295" i="37"/>
  <c r="H295" i="37"/>
  <c r="J294" i="37"/>
  <c r="H294" i="37"/>
  <c r="J293" i="37"/>
  <c r="H293" i="37"/>
  <c r="J292" i="37"/>
  <c r="H292" i="37"/>
  <c r="J291" i="37"/>
  <c r="H291" i="37"/>
  <c r="J290" i="37"/>
  <c r="H290" i="37"/>
  <c r="J289" i="37"/>
  <c r="H289" i="37"/>
  <c r="J288" i="37"/>
  <c r="H288" i="37"/>
  <c r="J287" i="37"/>
  <c r="H287" i="37"/>
  <c r="J286" i="37"/>
  <c r="H286" i="37"/>
  <c r="J285" i="37"/>
  <c r="H285" i="37"/>
  <c r="J284" i="37"/>
  <c r="H284" i="37"/>
  <c r="J283" i="37"/>
  <c r="H283" i="37"/>
  <c r="J282" i="37"/>
  <c r="H282" i="37"/>
  <c r="J281" i="37"/>
  <c r="H281" i="37"/>
  <c r="J280" i="37"/>
  <c r="H280" i="37"/>
  <c r="J279" i="37"/>
  <c r="H279" i="37"/>
  <c r="J278" i="37"/>
  <c r="H278" i="37"/>
  <c r="J277" i="37"/>
  <c r="H277" i="37"/>
  <c r="J276" i="37"/>
  <c r="H276" i="37"/>
  <c r="J275" i="37"/>
  <c r="H275" i="37"/>
  <c r="J274" i="37"/>
  <c r="H274" i="37"/>
  <c r="J273" i="37"/>
  <c r="H273" i="37"/>
  <c r="J272" i="37"/>
  <c r="H272" i="37"/>
  <c r="J271" i="37"/>
  <c r="H271" i="37"/>
  <c r="J270" i="37"/>
  <c r="H270" i="37"/>
  <c r="J269" i="37"/>
  <c r="H269" i="37"/>
  <c r="J268" i="37"/>
  <c r="H268" i="37"/>
  <c r="J267" i="37"/>
  <c r="H267" i="37"/>
  <c r="J266" i="37"/>
  <c r="H266" i="37"/>
  <c r="J265" i="37"/>
  <c r="H265" i="37"/>
  <c r="J264" i="37"/>
  <c r="H264" i="37"/>
  <c r="J263" i="37"/>
  <c r="H263" i="37"/>
  <c r="J262" i="37"/>
  <c r="H262" i="37"/>
  <c r="J261" i="37"/>
  <c r="H261" i="37"/>
  <c r="J260" i="37"/>
  <c r="H260" i="37"/>
  <c r="J259" i="37"/>
  <c r="H259" i="37"/>
  <c r="J258" i="37"/>
  <c r="H258" i="37"/>
  <c r="J257" i="37"/>
  <c r="H257" i="37"/>
  <c r="J256" i="37"/>
  <c r="H256" i="37"/>
  <c r="J255" i="37"/>
  <c r="H255" i="37"/>
  <c r="J254" i="37"/>
  <c r="H254" i="37"/>
  <c r="J253" i="37"/>
  <c r="H253" i="37"/>
  <c r="J252" i="37"/>
  <c r="H252" i="37"/>
  <c r="J251" i="37"/>
  <c r="H251" i="37"/>
  <c r="J250" i="37"/>
  <c r="H250" i="37"/>
  <c r="J249" i="37"/>
  <c r="H249" i="37"/>
  <c r="J248" i="37"/>
  <c r="H248" i="37"/>
  <c r="J247" i="37"/>
  <c r="H247" i="37"/>
  <c r="J246" i="37"/>
  <c r="H246" i="37"/>
  <c r="J245" i="37"/>
  <c r="H245" i="37"/>
  <c r="J244" i="37"/>
  <c r="H244" i="37"/>
  <c r="J243" i="37"/>
  <c r="H243" i="37"/>
  <c r="J242" i="37"/>
  <c r="H242" i="37"/>
  <c r="J241" i="37"/>
  <c r="H241" i="37"/>
  <c r="J240" i="37"/>
  <c r="H240" i="37"/>
  <c r="J239" i="37"/>
  <c r="H239" i="37"/>
  <c r="J238" i="37"/>
  <c r="H238" i="37"/>
  <c r="J237" i="37"/>
  <c r="H237" i="37"/>
  <c r="J236" i="37"/>
  <c r="H236" i="37"/>
  <c r="J235" i="37"/>
  <c r="H235" i="37"/>
  <c r="J234" i="37"/>
  <c r="H234" i="37"/>
  <c r="J233" i="37"/>
  <c r="H233" i="37"/>
  <c r="J232" i="37"/>
  <c r="H232" i="37"/>
  <c r="J231" i="37"/>
  <c r="H231" i="37"/>
  <c r="J230" i="37"/>
  <c r="H230" i="37"/>
  <c r="J229" i="37"/>
  <c r="H229" i="37"/>
  <c r="J228" i="37"/>
  <c r="H228" i="37"/>
  <c r="J227" i="37"/>
  <c r="H227" i="37"/>
  <c r="J226" i="37"/>
  <c r="H226" i="37"/>
  <c r="J225" i="37"/>
  <c r="H225" i="37"/>
  <c r="J224" i="37"/>
  <c r="H224" i="37"/>
  <c r="J223" i="37"/>
  <c r="H223" i="37"/>
  <c r="J222" i="37"/>
  <c r="H222" i="37"/>
  <c r="J221" i="37"/>
  <c r="H221" i="37"/>
  <c r="J220" i="37"/>
  <c r="H220" i="37"/>
  <c r="J219" i="37"/>
  <c r="H219" i="37"/>
  <c r="J218" i="37"/>
  <c r="H218" i="37"/>
  <c r="J217" i="37"/>
  <c r="H217" i="37"/>
  <c r="J216" i="37"/>
  <c r="H216" i="37"/>
  <c r="J215" i="37"/>
  <c r="H215" i="37"/>
  <c r="J214" i="37"/>
  <c r="H214" i="37"/>
  <c r="J213" i="37"/>
  <c r="H213" i="37"/>
  <c r="J212" i="37"/>
  <c r="H212" i="37"/>
  <c r="J211" i="37"/>
  <c r="H211" i="37"/>
  <c r="J210" i="37"/>
  <c r="H210" i="37"/>
  <c r="J209" i="37"/>
  <c r="H209" i="37"/>
  <c r="J208" i="37"/>
  <c r="H208" i="37"/>
  <c r="J207" i="37"/>
  <c r="H207" i="37"/>
  <c r="J206" i="37"/>
  <c r="H206" i="37"/>
  <c r="J205" i="37"/>
  <c r="H205" i="37"/>
  <c r="J204" i="37"/>
  <c r="H204" i="37"/>
  <c r="J203" i="37"/>
  <c r="H203" i="37"/>
  <c r="J202" i="37"/>
  <c r="H202" i="37"/>
  <c r="J201" i="37"/>
  <c r="H201" i="37"/>
  <c r="J200" i="37"/>
  <c r="H200" i="37"/>
  <c r="J199" i="37"/>
  <c r="H199" i="37"/>
  <c r="J198" i="37"/>
  <c r="H198" i="37"/>
  <c r="J197" i="37"/>
  <c r="H197" i="37"/>
  <c r="J196" i="37"/>
  <c r="H196" i="37"/>
  <c r="J195" i="37"/>
  <c r="H195" i="37"/>
  <c r="J194" i="37"/>
  <c r="H194" i="37"/>
  <c r="J193" i="37"/>
  <c r="H193" i="37"/>
  <c r="J192" i="37"/>
  <c r="H192" i="37"/>
  <c r="J191" i="37"/>
  <c r="H191" i="37"/>
  <c r="J190" i="37"/>
  <c r="H190" i="37"/>
  <c r="J189" i="37"/>
  <c r="H189" i="37"/>
  <c r="J188" i="37"/>
  <c r="H188" i="37"/>
  <c r="J187" i="37"/>
  <c r="H187" i="37"/>
  <c r="J186" i="37"/>
  <c r="H186" i="37"/>
  <c r="J185" i="37"/>
  <c r="H185" i="37"/>
  <c r="J184" i="37"/>
  <c r="H184" i="37"/>
  <c r="J183" i="37"/>
  <c r="H183" i="37"/>
  <c r="J182" i="37"/>
  <c r="H182" i="37"/>
  <c r="J181" i="37"/>
  <c r="H181" i="37"/>
  <c r="J180" i="37"/>
  <c r="H180" i="37"/>
  <c r="J179" i="37"/>
  <c r="H179" i="37"/>
  <c r="J178" i="37"/>
  <c r="H178" i="37"/>
  <c r="J177" i="37"/>
  <c r="H177" i="37"/>
  <c r="J176" i="37"/>
  <c r="H176" i="37"/>
  <c r="J175" i="37"/>
  <c r="H175" i="37"/>
  <c r="J174" i="37"/>
  <c r="H174" i="37"/>
  <c r="J173" i="37"/>
  <c r="H173" i="37"/>
  <c r="J172" i="37"/>
  <c r="H172" i="37"/>
  <c r="J171" i="37"/>
  <c r="H171" i="37"/>
  <c r="J170" i="37"/>
  <c r="H170" i="37"/>
  <c r="J169" i="37"/>
  <c r="H169" i="37"/>
  <c r="J168" i="37"/>
  <c r="H168" i="37"/>
  <c r="J167" i="37"/>
  <c r="H167" i="37"/>
  <c r="J166" i="37"/>
  <c r="H166" i="37"/>
  <c r="J165" i="37"/>
  <c r="H165" i="37"/>
  <c r="J164" i="37"/>
  <c r="H164" i="37"/>
  <c r="J163" i="37"/>
  <c r="H163" i="37"/>
  <c r="J162" i="37"/>
  <c r="H162" i="37"/>
  <c r="J161" i="37"/>
  <c r="H161" i="37"/>
  <c r="J160" i="37"/>
  <c r="H160" i="37"/>
  <c r="J159" i="37"/>
  <c r="H159" i="37"/>
  <c r="J158" i="37"/>
  <c r="H158" i="37"/>
  <c r="J157" i="37"/>
  <c r="H157" i="37"/>
  <c r="J156" i="37"/>
  <c r="H156" i="37"/>
  <c r="J155" i="37"/>
  <c r="H155" i="37"/>
  <c r="J154" i="37"/>
  <c r="H154" i="37"/>
  <c r="J153" i="37"/>
  <c r="H153" i="37"/>
  <c r="J152" i="37"/>
  <c r="H152" i="37"/>
  <c r="J151" i="37"/>
  <c r="H151" i="37"/>
  <c r="J150" i="37"/>
  <c r="H150" i="37"/>
  <c r="J149" i="37"/>
  <c r="H149" i="37"/>
  <c r="J148" i="37"/>
  <c r="H148" i="37"/>
  <c r="J147" i="37"/>
  <c r="H147" i="37"/>
  <c r="J146" i="37"/>
  <c r="H146" i="37"/>
  <c r="J145" i="37"/>
  <c r="H145" i="37"/>
  <c r="J144" i="37"/>
  <c r="H144" i="37"/>
  <c r="J143" i="37"/>
  <c r="H143" i="37"/>
  <c r="J142" i="37"/>
  <c r="H142" i="37"/>
  <c r="J141" i="37"/>
  <c r="H141" i="37"/>
  <c r="J140" i="37"/>
  <c r="H140" i="37"/>
  <c r="J139" i="37"/>
  <c r="H139" i="37"/>
  <c r="J138" i="37"/>
  <c r="H138" i="37"/>
  <c r="J137" i="37"/>
  <c r="H137" i="37"/>
  <c r="J136" i="37"/>
  <c r="H136" i="37"/>
  <c r="J135" i="37"/>
  <c r="H135" i="37"/>
  <c r="J134" i="37"/>
  <c r="H134" i="37"/>
  <c r="J133" i="37"/>
  <c r="H133" i="37"/>
  <c r="J132" i="37"/>
  <c r="H132" i="37"/>
  <c r="J131" i="37"/>
  <c r="H131" i="37"/>
  <c r="J130" i="37"/>
  <c r="H130" i="37"/>
  <c r="J129" i="37"/>
  <c r="H129" i="37"/>
  <c r="J128" i="37"/>
  <c r="H128" i="37"/>
  <c r="J127" i="37"/>
  <c r="H127" i="37"/>
  <c r="J126" i="37"/>
  <c r="H126" i="37"/>
  <c r="J125" i="37"/>
  <c r="H125" i="37"/>
  <c r="J124" i="37"/>
  <c r="H124" i="37"/>
  <c r="J123" i="37"/>
  <c r="H123" i="37"/>
  <c r="J122" i="37"/>
  <c r="H122" i="37"/>
  <c r="J121" i="37"/>
  <c r="H121" i="37"/>
  <c r="J120" i="37"/>
  <c r="H120" i="37"/>
  <c r="J119" i="37"/>
  <c r="H119" i="37"/>
  <c r="J118" i="37"/>
  <c r="H118" i="37"/>
  <c r="J117" i="37"/>
  <c r="H117" i="37"/>
  <c r="J116" i="37"/>
  <c r="H116" i="37"/>
  <c r="J115" i="37"/>
  <c r="H115" i="37"/>
  <c r="J114" i="37"/>
  <c r="H114" i="37"/>
  <c r="J113" i="37"/>
  <c r="H113" i="37"/>
  <c r="J112" i="37"/>
  <c r="H112" i="37"/>
  <c r="J111" i="37"/>
  <c r="H111" i="37"/>
  <c r="J110" i="37"/>
  <c r="H110" i="37"/>
  <c r="J109" i="37"/>
  <c r="H109" i="37"/>
  <c r="J108" i="37"/>
  <c r="H108" i="37"/>
  <c r="J107" i="37"/>
  <c r="H107" i="37"/>
  <c r="J106" i="37"/>
  <c r="H106" i="37"/>
  <c r="J105" i="37"/>
  <c r="H105" i="37"/>
  <c r="J104" i="37"/>
  <c r="H104" i="37"/>
  <c r="J103" i="37"/>
  <c r="H103" i="37"/>
  <c r="J102" i="37"/>
  <c r="H102" i="37"/>
  <c r="J101" i="37"/>
  <c r="H101" i="37"/>
  <c r="J100" i="37"/>
  <c r="H100" i="37"/>
  <c r="J99" i="37"/>
  <c r="H99" i="37"/>
  <c r="J98" i="37"/>
  <c r="H98" i="37"/>
  <c r="J97" i="37"/>
  <c r="H97" i="37"/>
  <c r="J96" i="37"/>
  <c r="H96" i="37"/>
  <c r="J95" i="37"/>
  <c r="H95" i="37"/>
  <c r="J94" i="37"/>
  <c r="H94" i="37"/>
  <c r="J93" i="37"/>
  <c r="H93" i="37"/>
  <c r="J92" i="37"/>
  <c r="H92" i="37"/>
  <c r="J91" i="37"/>
  <c r="H91" i="37"/>
  <c r="J90" i="37"/>
  <c r="H90" i="37"/>
  <c r="J89" i="37"/>
  <c r="H89" i="37"/>
  <c r="J88" i="37"/>
  <c r="H88" i="37"/>
  <c r="J87" i="37"/>
  <c r="H87" i="37"/>
  <c r="J86" i="37"/>
  <c r="H86" i="37"/>
  <c r="J85" i="37"/>
  <c r="H85" i="37"/>
  <c r="J84" i="37"/>
  <c r="H84" i="37"/>
  <c r="J83" i="37"/>
  <c r="H83" i="37"/>
  <c r="J82" i="37"/>
  <c r="H82" i="37"/>
  <c r="J81" i="37"/>
  <c r="H81" i="37"/>
  <c r="J80" i="37"/>
  <c r="H80" i="37"/>
  <c r="J79" i="37"/>
  <c r="H79" i="37"/>
  <c r="J78" i="37"/>
  <c r="H78" i="37"/>
  <c r="J77" i="37"/>
  <c r="H77" i="37"/>
  <c r="J76" i="37"/>
  <c r="H76" i="37"/>
  <c r="J75" i="37"/>
  <c r="H75" i="37"/>
  <c r="J74" i="37"/>
  <c r="H74" i="37"/>
  <c r="J73" i="37"/>
  <c r="H73" i="37"/>
  <c r="J72" i="37"/>
  <c r="H72" i="37"/>
  <c r="J71" i="37"/>
  <c r="H71" i="37"/>
  <c r="J70" i="37"/>
  <c r="H70" i="37"/>
  <c r="J69" i="37"/>
  <c r="H69" i="37"/>
  <c r="J68" i="37"/>
  <c r="H68" i="37"/>
  <c r="J67" i="37"/>
  <c r="H67" i="37"/>
  <c r="J66" i="37"/>
  <c r="H66" i="37"/>
  <c r="J65" i="37"/>
  <c r="H65" i="37"/>
  <c r="J64" i="37"/>
  <c r="H64" i="37"/>
  <c r="J63" i="37"/>
  <c r="H63" i="37"/>
  <c r="J62" i="37"/>
  <c r="H62" i="37"/>
  <c r="J61" i="37"/>
  <c r="H61" i="37"/>
  <c r="J60" i="37"/>
  <c r="H60" i="37"/>
  <c r="J59" i="37"/>
  <c r="H59" i="37"/>
  <c r="J58" i="37"/>
  <c r="H58" i="37"/>
  <c r="J57" i="37"/>
  <c r="H57" i="37"/>
  <c r="J56" i="37"/>
  <c r="H56" i="37"/>
  <c r="J55" i="37"/>
  <c r="H55" i="37"/>
  <c r="J54" i="37"/>
  <c r="H54" i="37"/>
  <c r="J53" i="37"/>
  <c r="H53" i="37"/>
  <c r="J52" i="37"/>
  <c r="H52" i="37"/>
  <c r="J51" i="37"/>
  <c r="H51" i="37"/>
  <c r="J50" i="37"/>
  <c r="H50" i="37"/>
  <c r="J49" i="37"/>
  <c r="H49" i="37"/>
  <c r="J48" i="37"/>
  <c r="H48" i="37"/>
  <c r="J47" i="37"/>
  <c r="H47" i="37"/>
  <c r="J46" i="37"/>
  <c r="H46" i="37"/>
  <c r="J45" i="37"/>
  <c r="H45" i="37"/>
  <c r="J44" i="37"/>
  <c r="H44" i="37"/>
  <c r="J43" i="37"/>
  <c r="H43" i="37"/>
  <c r="J42" i="37"/>
  <c r="H42" i="37"/>
  <c r="J41" i="37"/>
  <c r="H41" i="37"/>
  <c r="J40" i="37"/>
  <c r="H40" i="37"/>
  <c r="J39" i="37"/>
  <c r="H39" i="37"/>
  <c r="J38" i="37"/>
  <c r="H38" i="37"/>
  <c r="J37" i="37"/>
  <c r="H37" i="37"/>
  <c r="J36" i="37"/>
  <c r="H36" i="37"/>
  <c r="J35" i="37"/>
  <c r="H35" i="37"/>
  <c r="J34" i="37"/>
  <c r="H34" i="37"/>
  <c r="J33" i="37"/>
  <c r="H33" i="37"/>
  <c r="J32" i="37"/>
  <c r="H32" i="37"/>
  <c r="J31" i="37"/>
  <c r="H31" i="37"/>
  <c r="J30" i="37"/>
  <c r="H30" i="37"/>
  <c r="J29" i="37"/>
  <c r="H29" i="37"/>
  <c r="J28" i="37"/>
  <c r="H28" i="37"/>
  <c r="J27" i="37"/>
  <c r="H27" i="37"/>
  <c r="J26" i="37"/>
  <c r="H26" i="37"/>
  <c r="J25" i="37"/>
  <c r="H25" i="37"/>
  <c r="J24" i="37"/>
  <c r="H24" i="37"/>
  <c r="J23" i="37"/>
  <c r="H23" i="37"/>
  <c r="J22" i="37"/>
  <c r="H22" i="37"/>
  <c r="J21" i="37"/>
  <c r="H21" i="37"/>
  <c r="J20" i="37"/>
  <c r="H20" i="37"/>
  <c r="J19" i="37"/>
  <c r="H19" i="37"/>
  <c r="J18" i="37"/>
  <c r="H18" i="37"/>
  <c r="J17" i="37"/>
  <c r="H17" i="37"/>
  <c r="J16" i="37"/>
  <c r="H16" i="37"/>
  <c r="J15" i="37"/>
  <c r="H15" i="37"/>
  <c r="J14" i="37"/>
  <c r="H14" i="37"/>
  <c r="J13" i="37"/>
  <c r="H13" i="37"/>
  <c r="J12" i="37"/>
  <c r="H12" i="37"/>
  <c r="J11" i="37"/>
  <c r="H11" i="37"/>
  <c r="J10" i="37"/>
  <c r="H10" i="37"/>
  <c r="J9" i="37"/>
  <c r="H9" i="37"/>
  <c r="J8" i="37"/>
  <c r="H8" i="37"/>
  <c r="H7" i="37"/>
  <c r="J6" i="37"/>
  <c r="H6" i="37"/>
  <c r="H5" i="37"/>
  <c r="J5" i="37" s="1"/>
  <c r="K401" i="37" s="1"/>
  <c r="H4" i="37"/>
  <c r="J4" i="37" s="1"/>
  <c r="H3" i="37"/>
  <c r="J3" i="37" s="1"/>
  <c r="F6" i="34" l="1"/>
  <c r="F5" i="34"/>
  <c r="J401" i="37"/>
  <c r="F30" i="34" l="1"/>
  <c r="F7" i="34"/>
  <c r="A14" i="36" l="1"/>
  <c r="A13" i="36"/>
  <c r="A12" i="36"/>
  <c r="A11" i="36"/>
  <c r="A10" i="36"/>
  <c r="A9" i="36"/>
  <c r="A8" i="36"/>
  <c r="L6" i="34" l="1"/>
  <c r="L14" i="34"/>
  <c r="L16" i="34"/>
  <c r="L19" i="34"/>
  <c r="L18" i="34"/>
  <c r="L20" i="34"/>
  <c r="L17" i="34"/>
  <c r="L15" i="34"/>
  <c r="K28" i="34"/>
  <c r="M6" i="34" l="1"/>
  <c r="L7" i="34"/>
  <c r="B7" i="34"/>
  <c r="L21" i="34"/>
  <c r="M21" i="34" s="1"/>
  <c r="K13" i="34"/>
  <c r="K30" i="34" s="1"/>
  <c r="L11" i="34"/>
  <c r="M11" i="34" s="1"/>
  <c r="L8" i="34" l="1"/>
  <c r="M8" i="34" s="1"/>
  <c r="L10" i="34"/>
  <c r="M10" i="34" s="1"/>
  <c r="L9" i="34"/>
  <c r="M9" i="34" s="1"/>
  <c r="L12" i="34"/>
  <c r="M12" i="34" s="1"/>
  <c r="M7" i="34"/>
  <c r="B51" i="34"/>
  <c r="L13" i="34" l="1"/>
  <c r="M13" i="34" s="1"/>
  <c r="B50" i="34" l="1"/>
  <c r="L22" i="34" l="1"/>
  <c r="L27" i="34" l="1"/>
  <c r="L26" i="34"/>
  <c r="L25" i="34"/>
  <c r="L24" i="34"/>
  <c r="L23" i="34"/>
  <c r="L28" i="34" l="1"/>
  <c r="M28" i="34" l="1"/>
  <c r="L30" i="34"/>
  <c r="M30" i="34" s="1"/>
  <c r="E30" i="34"/>
  <c r="B52" i="34" l="1"/>
  <c r="C59" i="34" s="1"/>
  <c r="C60" i="34" s="1"/>
  <c r="F5" i="36"/>
  <c r="L38" i="34"/>
  <c r="C61" i="34" l="1"/>
  <c r="C62" i="34" s="1"/>
  <c r="C63" i="34" l="1"/>
</calcChain>
</file>

<file path=xl/sharedStrings.xml><?xml version="1.0" encoding="utf-8"?>
<sst xmlns="http://schemas.openxmlformats.org/spreadsheetml/2006/main" count="2625" uniqueCount="391">
  <si>
    <t>Onglet 1. Budget détaillé</t>
  </si>
  <si>
    <t>Onglet 2. Plan de financement</t>
  </si>
  <si>
    <t>Statut du cofinancement</t>
  </si>
  <si>
    <t>Catégorie prestations intellectuelles</t>
  </si>
  <si>
    <t>Catégories équipements</t>
  </si>
  <si>
    <t>Obtenu</t>
  </si>
  <si>
    <t>Audit et diagnostic</t>
  </si>
  <si>
    <t>Achats de matières, de marchandises et de fournitures diverses</t>
  </si>
  <si>
    <t>Demandé</t>
  </si>
  <si>
    <t xml:space="preserve">Conception </t>
  </si>
  <si>
    <t>Communication / Manifestations / Séminaires</t>
  </si>
  <si>
    <t>Pas encore demandé</t>
  </si>
  <si>
    <t>Développements IT</t>
  </si>
  <si>
    <t>Abonnements spécifiques au projet</t>
  </si>
  <si>
    <t>Agencements</t>
  </si>
  <si>
    <t>Accompagnement à la mise en œuvre</t>
  </si>
  <si>
    <t>Frais de missions et déplacements des collaborateurs</t>
  </si>
  <si>
    <t>Autre (à préciser)</t>
  </si>
  <si>
    <t>Valorisation du projet</t>
  </si>
  <si>
    <t>Formation du personnel (hors plan de formation)</t>
  </si>
  <si>
    <t>Honoraires (CAC, expert comptable)</t>
  </si>
  <si>
    <t>Autres charges (à préciser)</t>
  </si>
  <si>
    <t>Thème de l'appel à projet</t>
  </si>
  <si>
    <t>Année de publication</t>
  </si>
  <si>
    <t>Porteur de projet</t>
  </si>
  <si>
    <t>site(s) concerné (s) par ce projet</t>
  </si>
  <si>
    <t>Intitulé projet</t>
  </si>
  <si>
    <t>Durée du projet en mois</t>
  </si>
  <si>
    <t xml:space="preserve">Date prévisionnelle de démarrage du projet </t>
  </si>
  <si>
    <t>Date prévisionnelle de fin de projet</t>
  </si>
  <si>
    <t>Date de dernière MAJ</t>
  </si>
  <si>
    <t>Nom et prénom du collaborateur 
(préciser si recrutement à venir)</t>
  </si>
  <si>
    <t>Salaire annuel chargé (A)</t>
  </si>
  <si>
    <t>ETP consacré au projet (entre 0,1 et 1)</t>
  </si>
  <si>
    <r>
      <t>TOTAL D</t>
    </r>
    <r>
      <rPr>
        <b/>
        <sz val="12"/>
        <color rgb="FFFFED00"/>
        <rFont val="Aptos Narrow"/>
        <family val="2"/>
      </rPr>
      <t>É</t>
    </r>
    <r>
      <rPr>
        <b/>
        <sz val="12"/>
        <color rgb="FFFFED00"/>
        <rFont val="Calibri"/>
        <family val="2"/>
        <scheme val="minor"/>
      </rPr>
      <t xml:space="preserve">PENSES DE PERSONNEL </t>
    </r>
  </si>
  <si>
    <r>
      <t xml:space="preserve">Catégorie 
</t>
    </r>
    <r>
      <rPr>
        <b/>
        <i/>
        <sz val="10"/>
        <color rgb="FF000099"/>
        <rFont val="Calibri"/>
        <family val="2"/>
        <scheme val="minor"/>
      </rPr>
      <t>(menu déroulant)</t>
    </r>
  </si>
  <si>
    <t>Libellé de l'investissement
(préciser le fournisseur pressenti)</t>
  </si>
  <si>
    <t>Quantité</t>
  </si>
  <si>
    <t>SOUS-TOTAL INVESTISSEMENTS (DONT ÉQUIPEMENTS)</t>
  </si>
  <si>
    <r>
      <rPr>
        <b/>
        <sz val="10"/>
        <color theme="7" tint="0.39997558519241921"/>
        <rFont val="Calibri"/>
        <family val="2"/>
        <scheme val="minor"/>
      </rPr>
      <t>AUTRES DÉPENSES LIEES AU PROJET</t>
    </r>
    <r>
      <rPr>
        <b/>
        <sz val="10"/>
        <color rgb="FFFFED00"/>
        <rFont val="Calibri"/>
        <family val="2"/>
        <scheme val="minor"/>
      </rPr>
      <t xml:space="preserve">
</t>
    </r>
    <r>
      <rPr>
        <b/>
        <u/>
        <sz val="10"/>
        <color rgb="FFFFED00"/>
        <rFont val="Calibri"/>
        <family val="2"/>
        <scheme val="minor"/>
      </rPr>
      <t>(cf menu déroulant)</t>
    </r>
  </si>
  <si>
    <r>
      <t xml:space="preserve">Catégorie
</t>
    </r>
    <r>
      <rPr>
        <b/>
        <i/>
        <sz val="10"/>
        <color rgb="FF000099"/>
        <rFont val="Calibri"/>
        <family val="2"/>
        <scheme val="minor"/>
      </rPr>
      <t>(menu déroulant)</t>
    </r>
  </si>
  <si>
    <t>Libellé de la prestation</t>
  </si>
  <si>
    <t>Prestataire pressenti 
(fournir le devis si possible)</t>
  </si>
  <si>
    <r>
      <t>SOUS-TOTAL PRESTATIONS INTELLECTUELLES SOUS-TRAIT</t>
    </r>
    <r>
      <rPr>
        <b/>
        <sz val="10"/>
        <color rgb="FFFFED00"/>
        <rFont val="Aptos Narrow"/>
        <family val="2"/>
      </rPr>
      <t>É</t>
    </r>
    <r>
      <rPr>
        <b/>
        <sz val="10"/>
        <color rgb="FFFFED00"/>
        <rFont val="Calibri"/>
        <family val="2"/>
        <scheme val="minor"/>
      </rPr>
      <t>ES</t>
    </r>
  </si>
  <si>
    <t>Libellé</t>
  </si>
  <si>
    <t>Commentaire</t>
  </si>
  <si>
    <t>Coût total</t>
  </si>
  <si>
    <r>
      <rPr>
        <b/>
        <sz val="10"/>
        <color rgb="FFFF0000"/>
        <rFont val="Calibri"/>
        <family val="2"/>
        <scheme val="minor"/>
      </rPr>
      <t>TOTAL</t>
    </r>
    <r>
      <rPr>
        <b/>
        <sz val="10"/>
        <color rgb="FF000099"/>
        <rFont val="Calibri"/>
        <family val="2"/>
        <scheme val="minor"/>
      </rPr>
      <t xml:space="preserve"> DÉPENSES INHÉRENTES AU PROJET MAIS NON ÉLIGIBLES AU FINANCEMENT DU CCCA-BTP</t>
    </r>
  </si>
  <si>
    <t>COÛT TOTAL DU PROJET Y COMPRIS DÉPENSES NON ÉLIGIBLES AU FINANCEMENT DU CCCA-BTP</t>
  </si>
  <si>
    <t>PORTEUR DE PROJET :</t>
  </si>
  <si>
    <t xml:space="preserve">PLAN DE FINANCEMENT PROJET : </t>
  </si>
  <si>
    <t>Co-financement Région</t>
  </si>
  <si>
    <t>Autre co-financement (organisme à préciser)</t>
  </si>
  <si>
    <t>TOTAL DES RESSOURCES</t>
  </si>
  <si>
    <t>en €</t>
  </si>
  <si>
    <t>en %</t>
  </si>
  <si>
    <t>Année 1</t>
  </si>
  <si>
    <t>Année 2</t>
  </si>
  <si>
    <t>Année 3</t>
  </si>
  <si>
    <t>Année 4</t>
  </si>
  <si>
    <t xml:space="preserve">Coût total </t>
  </si>
  <si>
    <r>
      <t xml:space="preserve">FRAIS DE PERSONNEL SALARIE  DU PORTEUR </t>
    </r>
    <r>
      <rPr>
        <b/>
        <sz val="12"/>
        <color theme="7" tint="0.59999389629810485"/>
        <rFont val="Calibri"/>
        <family val="2"/>
        <scheme val="minor"/>
      </rPr>
      <t>DÉDIÉS</t>
    </r>
    <r>
      <rPr>
        <b/>
        <sz val="12"/>
        <color rgb="FFFFED00"/>
        <rFont val="Calibri"/>
        <family val="2"/>
        <scheme val="minor"/>
      </rPr>
      <t xml:space="preserve"> AU PROJET (hors prestataires externes)</t>
    </r>
  </si>
  <si>
    <t>Coût unitaire supporté</t>
  </si>
  <si>
    <t>Coût total supporté</t>
  </si>
  <si>
    <t>DÉPENSES NON ÉLIGIBLES AU FINANCEMENT CCCA-BTP (ex : diverses consommations énergies ou dépenses antérieures au CA du CCCA-BTP ou les prises en charge OPCO ou figurant dans le CDC comme non éligible)</t>
  </si>
  <si>
    <t>Détailler la nature de la dépense</t>
  </si>
  <si>
    <t>Fonction et mission assumées dans le projet du collaborateur</t>
  </si>
  <si>
    <t>AUTRES DÉPENSES LIEES AU PROJET</t>
  </si>
  <si>
    <t>TOTAL FRAIS DE PERSONNEL</t>
  </si>
  <si>
    <t>Budget prévisionnel</t>
  </si>
  <si>
    <t>Identification du projet et du porteur</t>
  </si>
  <si>
    <t>Thème de l'AAP</t>
  </si>
  <si>
    <t>Cout total prévisionnel projet :</t>
  </si>
  <si>
    <t>N° subvention CCCA :</t>
  </si>
  <si>
    <t>Intitulé du projet</t>
  </si>
  <si>
    <t>Montant subvention CCCA-BTP :</t>
  </si>
  <si>
    <t>Taux d'intervention :</t>
  </si>
  <si>
    <t>Projet porté par un Consortium ?</t>
  </si>
  <si>
    <t>Reporting des dépenses cumulées au:</t>
  </si>
  <si>
    <t>Personne à contacter en cas de besoin :</t>
  </si>
  <si>
    <t>Instructions de saisie dans le fichier</t>
  </si>
  <si>
    <t>Tous les justificatifs doivent être transmis au format PDF</t>
  </si>
  <si>
    <t>Détail à saisir par onglet :</t>
  </si>
  <si>
    <t>Identif. Projet &amp; Instructions</t>
  </si>
  <si>
    <t>Onglet réservé au CCCA-BTP pour la mise en paiement des acomptes de subvention</t>
  </si>
  <si>
    <t>Fournisseur</t>
  </si>
  <si>
    <t>Numéro de facture</t>
  </si>
  <si>
    <t>Date de la facture</t>
  </si>
  <si>
    <r>
      <rPr>
        <b/>
        <sz val="13"/>
        <color rgb="FFFF0000"/>
        <rFont val="Calibri"/>
        <family val="2"/>
        <scheme val="minor"/>
      </rPr>
      <t>COLONNE RESERVÉE CCCA</t>
    </r>
    <r>
      <rPr>
        <b/>
        <sz val="13"/>
        <rFont val="Calibri"/>
        <family val="2"/>
        <scheme val="minor"/>
      </rPr>
      <t xml:space="preserve">
Montant total validé CCCA</t>
    </r>
  </si>
  <si>
    <r>
      <rPr>
        <b/>
        <sz val="13"/>
        <color rgb="FFFF0000"/>
        <rFont val="Calibri"/>
        <family val="2"/>
        <scheme val="minor"/>
      </rPr>
      <t>COLONNE RESERVÉE CCCA</t>
    </r>
    <r>
      <rPr>
        <b/>
        <sz val="13"/>
        <rFont val="Calibri"/>
        <family val="2"/>
        <scheme val="minor"/>
      </rPr>
      <t xml:space="preserve">
Commentaire</t>
    </r>
  </si>
  <si>
    <t>Dépense réalisée par 
(menu déroulant)</t>
  </si>
  <si>
    <t xml:space="preserve">SOUS-TRAITANCE </t>
  </si>
  <si>
    <t>Nom et prénom de l'intervenant</t>
  </si>
  <si>
    <t>Année</t>
  </si>
  <si>
    <t>Salaire annuel chargé</t>
  </si>
  <si>
    <t>Nombre de jours ou d'heures annuel(le)s travaillé(e)s</t>
  </si>
  <si>
    <t>Coût journalier ou horaire</t>
  </si>
  <si>
    <t>Nombre de jours ou heures affecté(e)s au projet</t>
  </si>
  <si>
    <t>Montant total affecté au projet</t>
  </si>
  <si>
    <r>
      <rPr>
        <b/>
        <sz val="13"/>
        <color rgb="FFFF0000"/>
        <rFont val="Calibri"/>
        <family val="2"/>
        <scheme val="minor"/>
      </rPr>
      <t>COLONNE RESERVÉE CCCA</t>
    </r>
    <r>
      <rPr>
        <b/>
        <sz val="13"/>
        <color theme="1"/>
        <rFont val="Calibri"/>
        <family val="2"/>
        <scheme val="minor"/>
      </rPr>
      <t xml:space="preserve">
Commentaire</t>
    </r>
  </si>
  <si>
    <t/>
  </si>
  <si>
    <t>Liste déroulante Consortium</t>
  </si>
  <si>
    <t>Liste déroulante Activité Frais de personnel</t>
  </si>
  <si>
    <t>Thématiques AAP § AAC</t>
  </si>
  <si>
    <t>Raccourcis</t>
  </si>
  <si>
    <t>Type</t>
  </si>
  <si>
    <t>Oui</t>
  </si>
  <si>
    <t>Qualité pédagogique</t>
  </si>
  <si>
    <t>AAP 2025_Thème 1 Pédagogie de l'alternance</t>
  </si>
  <si>
    <t>AAP</t>
  </si>
  <si>
    <t>ajouté par WSO le 26/12/2024</t>
  </si>
  <si>
    <t>Non</t>
  </si>
  <si>
    <t>AAP 2025_Thème 2 Mission sociétale des CFA</t>
  </si>
  <si>
    <t>AAP 2025_Thème 3 Formation tout au long de la vie</t>
  </si>
  <si>
    <t>Performance et transition énergétique des OF-A du BTP</t>
  </si>
  <si>
    <t>AAP 2025_Actions DD et RSE</t>
  </si>
  <si>
    <t>Liste déroulante Statut versement</t>
  </si>
  <si>
    <t>Excellence et attractivité</t>
  </si>
  <si>
    <t>AAP 2025_Sourcing des jeunes et attractivité des métiers dans les territoires</t>
  </si>
  <si>
    <t>Acompte déjà versé</t>
  </si>
  <si>
    <t>Thème libre</t>
  </si>
  <si>
    <t>AAP 2025_Thème libre</t>
  </si>
  <si>
    <t>A verser</t>
  </si>
  <si>
    <t>Investissements innovants</t>
  </si>
  <si>
    <t>AAP 2025_Investissement innovant</t>
  </si>
  <si>
    <t>A verser pour solde définitif</t>
  </si>
  <si>
    <t>Investissements énergétiques formation et hébergement</t>
  </si>
  <si>
    <t>AAP 2025_Investissements énergétiques</t>
  </si>
  <si>
    <t>Thème 1 Développement du sourcing des jeunes, public en reconversion et attractivité</t>
  </si>
  <si>
    <t>AAP 2024_Thème 1 Développement du sourcing des jeunes</t>
  </si>
  <si>
    <t>ajouté par WSO le 30/01/2024</t>
  </si>
  <si>
    <t>Les Investissements innovants</t>
  </si>
  <si>
    <t>AAP 2024_Les Investissements innovants</t>
  </si>
  <si>
    <t>Thème 1 Engagement d'actions, démarche RSE, développement durable et économie circulaire</t>
  </si>
  <si>
    <t>AAP 2024_Thème 1 Engagement d'actions, démarche RSE, DD et EC</t>
  </si>
  <si>
    <t>Thème 5 Pédagogie de l'alternance</t>
  </si>
  <si>
    <t>AAP 2024_Thème 5 Pédagogie de l'alternance</t>
  </si>
  <si>
    <t>Thème 2 Mission sociétale des CFA</t>
  </si>
  <si>
    <t>AAP 2024_Thème 2 Mission sociétale des CFA</t>
  </si>
  <si>
    <t>Thème 3 Formation tout au long de la vie</t>
  </si>
  <si>
    <t>AAP 2024_Thème 3 Formation tout au long de la vie</t>
  </si>
  <si>
    <t>Thème Ouvert (AAP 2024)</t>
  </si>
  <si>
    <t>AAP 2024_Thème Ouvert</t>
  </si>
  <si>
    <t>Aide à la rédaction et présentation des projets en réponse aux appels à projets du CCCA-BTP (AAC 2024)</t>
  </si>
  <si>
    <t>AAC 2023_Aide à la rédaction de réponses AAP</t>
  </si>
  <si>
    <t>AAC</t>
  </si>
  <si>
    <t>ajouté par WSO le 30/12/22</t>
  </si>
  <si>
    <t>Aide à la finalisation des projets en vue de la diffusion gratuite des productions</t>
  </si>
  <si>
    <t>AAC 2023_Aide à la finalisation des projets</t>
  </si>
  <si>
    <t>Créer un évènement novateur pour développer la captation des jeunes ou développer les partenariats avec les comptes clefs</t>
  </si>
  <si>
    <t>AAC 2023_Créer un évènement novateur</t>
  </si>
  <si>
    <t>Intégrer les textes de littérature professionnelle "Vies de chantiers" dans la formation des apprentis et enseignement général</t>
  </si>
  <si>
    <t>AAC 2023_Intégrer les textes de litératture "Vie de chantiers"</t>
  </si>
  <si>
    <t>Développer des sujets d'épreuves certificatives des brevets professionnels du secteur du BTP</t>
  </si>
  <si>
    <t>AAC 2023_Développer des épreuves certificatives</t>
  </si>
  <si>
    <t>Mettre en place des sections d'apprentis à composante européenne (CAP, Brevet professionnel, Bac Pro)</t>
  </si>
  <si>
    <t>AAC 2023_Sections d'apprentis à composante européénne</t>
  </si>
  <si>
    <t>Développer l'apprentissage du français pour les étrangers (FLE) pour les équipes pédagogiques et éducatives des OFA</t>
  </si>
  <si>
    <t>AAC 2023_FLE</t>
  </si>
  <si>
    <t>Soutenir le développement des formations supérieures par des solutions dédiées pour faire face aux besoins de main d'œuvre</t>
  </si>
  <si>
    <t>AAC 2023_Soutenir le développement de formations supérieures</t>
  </si>
  <si>
    <t>Accompagner les jeunes en technique de recherche d'entreprises</t>
  </si>
  <si>
    <t>AAC 2023_Techniques recherche d'entreprise</t>
  </si>
  <si>
    <t>Développer la démarche de recrutement des jeunes femmes dans le BTP</t>
  </si>
  <si>
    <t>AAC 2023_Démarche de recrutement des JF</t>
  </si>
  <si>
    <t>BTP-BTP "Ben dans ta peau, Bien dans ton poste"</t>
  </si>
  <si>
    <t>AAC 2023_BTP-BTP</t>
  </si>
  <si>
    <t>Optimisation des process recruttement et placement des jeunes par la mise en place d'un outil pour faciliter la mise en relation entre les offres d'entreprises et les prospects d'apprenants</t>
  </si>
  <si>
    <t>AAC 2023_Optimisation des process de recrutement</t>
  </si>
  <si>
    <t>Mise en place d'un réseau d'anciens au sein des OFA pour développer la fidélisation et la cooptation des jeunes</t>
  </si>
  <si>
    <t>AAC 2023_Réseau d'anciens</t>
  </si>
  <si>
    <t>Pass jeune apprentissage BTP</t>
  </si>
  <si>
    <t>AAC 2023_Pass Jeune Apprentissage</t>
  </si>
  <si>
    <t>Intégrer de nouvelles modalités pédagogiques pour aider la personnalisation des parcours de formation</t>
  </si>
  <si>
    <t>AAP 2023_Personnalisation des parcours de formation</t>
  </si>
  <si>
    <t>Internationaliser les parcours de formation par la mobilité longue</t>
  </si>
  <si>
    <t>AAP 2023_Mobilité longue</t>
  </si>
  <si>
    <t>Intégrer la formation à la S&amp;ST dans les cursus de formation en alternance par des actions innovantes</t>
  </si>
  <si>
    <t>AAP 2023_S&amp;ST</t>
  </si>
  <si>
    <t>Améliorer la qualité de la formation en développant des projets relatifs à l'interdisciplinarité</t>
  </si>
  <si>
    <t>AAP 2023_Interdisciplinarité</t>
  </si>
  <si>
    <t>Développer la pédagogie de l'alternance : relation CFA / jeunes / entreprises</t>
  </si>
  <si>
    <t>AAP 2023_Relation CFA/Jeunes/Entreprises</t>
  </si>
  <si>
    <t>Développer une démarche de veille pour mieux connaitre et comprendre les attentes des acteurs territoriaux et des entreprises</t>
  </si>
  <si>
    <t>AAP 2023_Démarche de veille</t>
  </si>
  <si>
    <t>Développer les actions en RSE, développement durable et économie circulaire (biosourcé, décarbonation, rénovation, …) - Intégrer de nouveaux matériaux écologiquement responsables dans les parcours de formation des apprentis</t>
  </si>
  <si>
    <t>AAP 2023_Développer les actions en RSE</t>
  </si>
  <si>
    <t>Développer les compétences de chefs de chantiers, chefs d'équipes et conducteurs de travaux en transition écologique  ainsi que les collaborateurs internes des OFA</t>
  </si>
  <si>
    <t>AAP 2023_Développer les compétences chefs de chantiers, conducteurs de travaux</t>
  </si>
  <si>
    <t>Thème ouvert</t>
  </si>
  <si>
    <t>AAP 2023_Thème ouvert</t>
  </si>
  <si>
    <t>AAP 2023_Investissements innovants</t>
  </si>
  <si>
    <t>Rénforcer la communication et la promotion des métiers en lien avec les compétitions régionales et nationales ( Worldskillsn, MOF, MAF…)</t>
  </si>
  <si>
    <t>AAP 2023_Communication et promotion des métiers</t>
  </si>
  <si>
    <t>Elaborer une nouvelle offre des OFA : orientation, formation continue…</t>
  </si>
  <si>
    <t>AAP 2023_Elaborer une nouvelle offre des OFA</t>
  </si>
  <si>
    <t>Les jeux des apprentis BTP 2024 : Valoriser les bienfaits de la pratiques sportive en équipe au quotidien par la participation à un évènement sportif</t>
  </si>
  <si>
    <t>AAP 2023_Valoriser les bienfaits de la pratique sportive</t>
  </si>
  <si>
    <t>Aide à la rédaction et présentation des projets en réponse aux appels à projets du CCCA-BTP</t>
  </si>
  <si>
    <t>AAC 2022_Aide à la rédaction de réponses AAP</t>
  </si>
  <si>
    <t>Optimiser des process recrutement et placement des jeunes par la mise en place d'un outil pour faciliter la mise en relation entre offre d'entreprise et les prospects apprenants</t>
  </si>
  <si>
    <t>AAC 2022_Outil pour faciliter la mise en relation entreprise apprenants</t>
  </si>
  <si>
    <t>Développer des actions de formation traitant de l’économie circulaire et pouvant être intégrer dans des parcours de formation Initiale</t>
  </si>
  <si>
    <t>AAC 2022_Actions de formation traitant de l'économie circulaire</t>
  </si>
  <si>
    <t>Bien dans ta peau bien dans ton poste BTP BTP</t>
  </si>
  <si>
    <t xml:space="preserve">AAC 2022_BTP BTP </t>
  </si>
  <si>
    <t>Développer  la démarche de recrutement des jeunes femmes dans le BTP : Women Can Build</t>
  </si>
  <si>
    <t>AAC 2022_Démarche recrutement des femmes</t>
  </si>
  <si>
    <t>Développer des sujets d’épreuves certificatives des brevets professionnels du secteur du BTP</t>
  </si>
  <si>
    <t>AAC 2022_Développer des sujets d'épreuves</t>
  </si>
  <si>
    <t>Améliorer la digitalisation et la personnalisation des parcours de formation notamment par l’utilisation de Learning Labs</t>
  </si>
  <si>
    <t>AAC 2022_Digitalistion et personnalisation des parcours</t>
  </si>
  <si>
    <t>Mettre en place des sections d’apprentis à composante européenne (CAP, Brevet Professionnel, Bac Pro)</t>
  </si>
  <si>
    <t>AAC 2022_Sections à composantes européenne</t>
  </si>
  <si>
    <t>Accompagner les jeunes en technique de recherche d’entreprises</t>
  </si>
  <si>
    <t>AAC 2022_Techniques de recherche d'entreprises</t>
  </si>
  <si>
    <t>AAP ouvert</t>
  </si>
  <si>
    <t>AAP 2022_AAP ouvert</t>
  </si>
  <si>
    <t>Concevoir une offre de formation alliant actualités et besoins des entreprises (métiers en tension,  économie circulaire, rénovation énergétique…)</t>
  </si>
  <si>
    <t xml:space="preserve">AAP 2022_Conception offre de formation </t>
  </si>
  <si>
    <t xml:space="preserve">Améliorer la performance d’un OF.A par le développement d’actions de formation intégrant les partenariats              </t>
  </si>
  <si>
    <t>AAP 2022_Intégration de partenariats</t>
  </si>
  <si>
    <t>AAP 2022_Intégration SST par des actions innovantes</t>
  </si>
  <si>
    <t>AAP 2022_Internationalisation des parcours</t>
  </si>
  <si>
    <t>AAP 2022_Investissements innovants</t>
  </si>
  <si>
    <t>Intégrer de nouveaux matériaux écologiquement responsables dans les parcours de formation des apprentis</t>
  </si>
  <si>
    <t>AAP 2022_Nouveaux matériaux écologiquement responsables</t>
  </si>
  <si>
    <t>Proposer des actions innovantes favorisant les nouveaux mode de travail (collaboratif, mode projet…) afin que l’OF.A réponde mieux aux besoins des entreprises et aux nouveaux usages de la construction (développement compétences transversales, responsabilité sociétale…)</t>
  </si>
  <si>
    <t>AAP 2022_Nouveaux modes de travail</t>
  </si>
  <si>
    <t>AAP 2022_Personnalisation des parcours de formation</t>
  </si>
  <si>
    <t>Accompagnement des jeunes en entrée et en sortie de formation</t>
  </si>
  <si>
    <t>AAC 2021_Entrée et sortie de formation</t>
  </si>
  <si>
    <t xml:space="preserve">Soutien aux expérimentations pour développer les entrées permanentes </t>
  </si>
  <si>
    <t>AAC 2021_Entrées permanentes</t>
  </si>
  <si>
    <t>Développer les entreprises formatives/apprenantes, en favorisant l’accompagnement innovant des actions auprès des maîtres d’apprentissage, l’accueil des apprentis et la montée en compétences</t>
  </si>
  <si>
    <t>AAC 2021_Entreprises formatives / apprenantes</t>
  </si>
  <si>
    <t>Développer l’apprentissage du français et du FLE</t>
  </si>
  <si>
    <t>AAC 2021_FLE</t>
  </si>
  <si>
    <t>Favoriser l’appropriation des gestes et postures professionnels grâce au sport : essaimer « Bien dans Ta Peau– Bien dans Ton Poste » BTP BTP</t>
  </si>
  <si>
    <t>AAC 2021_Geste et postures</t>
  </si>
  <si>
    <t>Utiliser les ressources des centres de ressources numériques (Learning Labs) afin d’individualiser les parcours par alternance</t>
  </si>
  <si>
    <t>AAC 2021_Learnigs labs</t>
  </si>
  <si>
    <t>Concevoir des parcours de formations multimodaux, incluant ou non les RA et RV, adaptées aux certifications du BTP ou à des métiers émergents, en veillant à l’évaluation des compétences en situation</t>
  </si>
  <si>
    <t>AAC 2021_Parcours de formation multimodaux</t>
  </si>
  <si>
    <t>Favoriser l’appropriation culturelle ainsi que celle de l’histoire du patrimoine (design, ouvrages d’art) dans les parcours de formation initiale</t>
  </si>
  <si>
    <t>AAP 2021_Appropriation culturelle</t>
  </si>
  <si>
    <t>captation des futurs apprentis</t>
  </si>
  <si>
    <t>AAP 2021_Captation des futurs apprentis</t>
  </si>
  <si>
    <t>Développer les compétences socio professionnelles  des apprentis (entrée compétences, évaluation de l’activation des compétences – portefeuille de 	compétences par exemple</t>
  </si>
  <si>
    <t>AAP 2021_Compétences socio-professionnelles</t>
  </si>
  <si>
    <t>Intégrer des parcours de formation innovants dans le domaine de l’économie circulaire afin que les organismes de formation deviennent de véritables acteurs de l’innovation pour le bénéfice des entreprises et des jeunes</t>
  </si>
  <si>
    <t>AAP 2021_Economie circulaire</t>
  </si>
  <si>
    <t>Mettre en place la mobilité longue des apprentis de premiers niveaux</t>
  </si>
  <si>
    <t>AAP 2021_Mobilité longue</t>
  </si>
  <si>
    <t>Intégrer dans les parcours de formation des apprentis de nouvelles technologies et de nouveaux matériaux écologiquement responsables</t>
  </si>
  <si>
    <t>AAP 2021_Nouvelles technologies et matériaux écologiquement responsables</t>
  </si>
  <si>
    <t>Intégrer des parcours de formation innovants dans le domaine de la responsabilité sociétale de l’entreprise, afin que les organismes de formation deviennent de véritables acteurs de l’innovation pour le bénéfice des entreprises et des jeunes</t>
  </si>
  <si>
    <t>AAP 2021_Responsabilité sociétale</t>
  </si>
  <si>
    <t xml:space="preserve">Favoriser le maintien en formation des jeunes en apprentissage par la sécurisation des parcours notamment </t>
  </si>
  <si>
    <t>AAP 2021_Sécurisation des parcours</t>
  </si>
  <si>
    <t>Energie</t>
  </si>
  <si>
    <t>AAP 2020_Energie</t>
  </si>
  <si>
    <t>Excellence</t>
  </si>
  <si>
    <t>AAP 2020_Excellence</t>
  </si>
  <si>
    <t>AAP 2020_FLE</t>
  </si>
  <si>
    <t>Gros Œuvre</t>
  </si>
  <si>
    <t>AAP 2020_Gros œuvre</t>
  </si>
  <si>
    <t xml:space="preserve">Adéquation emploi/compétences sur les métiers en tension </t>
  </si>
  <si>
    <t>AAP 2020_Métiers en tension</t>
  </si>
  <si>
    <t>Ouverture Culturelle</t>
  </si>
  <si>
    <t>AAP 2020_Ouverture culturelle</t>
  </si>
  <si>
    <t>Ruptures et abandons</t>
  </si>
  <si>
    <t>AAP 2020_Ruptures et abandons</t>
  </si>
  <si>
    <t>S&amp;ST</t>
  </si>
  <si>
    <t>AAP 2020_S&amp;ST</t>
  </si>
  <si>
    <t>Second Œuvre</t>
  </si>
  <si>
    <t>AAP 2020_Second œuvre</t>
  </si>
  <si>
    <t>TP</t>
  </si>
  <si>
    <t>AAP 2020_TP</t>
  </si>
  <si>
    <t xml:space="preserve">Favoriser l’appropriation de la transition numérique dans le BTP par l’élaboration de nouvelles méthodes, outils ou parcours pédagogiques 	collaboratifs </t>
  </si>
  <si>
    <t>AAP 2020_Transition numérique</t>
  </si>
  <si>
    <t>Attractivité et sourcing</t>
  </si>
  <si>
    <t>AAP 2019_Attractivité et sourcing</t>
  </si>
  <si>
    <t>TOTAL</t>
  </si>
  <si>
    <t>Catégorie de dépenses
(menu déroulant)</t>
  </si>
  <si>
    <t>Description de la prestation facturée</t>
  </si>
  <si>
    <r>
      <rPr>
        <b/>
        <sz val="12"/>
        <color rgb="FFFF0000"/>
        <rFont val="Calibri"/>
        <family val="2"/>
        <scheme val="minor"/>
      </rPr>
      <t>COLONNE RESERVÉE AU CCCA</t>
    </r>
    <r>
      <rPr>
        <b/>
        <sz val="12"/>
        <rFont val="Calibri"/>
        <family val="2"/>
        <scheme val="minor"/>
      </rPr>
      <t xml:space="preserve">
Montant total validé CCCA</t>
    </r>
  </si>
  <si>
    <t>Équipe support</t>
  </si>
  <si>
    <t>Équipe projet</t>
  </si>
  <si>
    <t>Équipe projet / Équipe support</t>
  </si>
  <si>
    <t>Catégorie d'investissement</t>
  </si>
  <si>
    <t>ÉQUIPE PROJET</t>
  </si>
  <si>
    <t>ÉQUIPE SUPPORT</t>
  </si>
  <si>
    <t>Salaire fonctions supports</t>
  </si>
  <si>
    <t>Sous Total Équipe Projet</t>
  </si>
  <si>
    <t xml:space="preserve">INVESTISSEMENTS (DONT ÉQUIPEMENTS)
</t>
  </si>
  <si>
    <t>SOUS-TOTAL AUTRES DÉPENSES</t>
  </si>
  <si>
    <t>COÛT PRÉVISIONNEL</t>
  </si>
  <si>
    <t>RÈGLES POUR CALCUL DES DÉPENSES ÉLIGIBLES</t>
  </si>
  <si>
    <t>CO-FINANCEMENT RÉGION</t>
  </si>
  <si>
    <t>AUTRE CO-FINANCEMENT (ORGANISME À PRÉCISER)</t>
  </si>
  <si>
    <t>DÉPENSES NON ÉLIGIBLES AU FINANCEMENT DU CCCA-BTP</t>
  </si>
  <si>
    <r>
      <t>PRESTATIONS INTELLECTUELLES 
SOUS-TRAIT</t>
    </r>
    <r>
      <rPr>
        <b/>
        <sz val="10"/>
        <color rgb="FFFFED00"/>
        <rFont val="Aptos Narrow"/>
        <family val="2"/>
      </rPr>
      <t>É</t>
    </r>
    <r>
      <rPr>
        <b/>
        <sz val="10"/>
        <color rgb="FFFFED00"/>
        <rFont val="Calibri"/>
        <family val="2"/>
        <scheme val="minor"/>
      </rPr>
      <t xml:space="preserve">ES 
</t>
    </r>
    <r>
      <rPr>
        <b/>
        <u/>
        <sz val="10"/>
        <color rgb="FFFFED00"/>
        <rFont val="Calibri"/>
        <family val="2"/>
        <scheme val="minor"/>
      </rPr>
      <t>(cf menu déroulant)</t>
    </r>
  </si>
  <si>
    <r>
      <t xml:space="preserve">INVESTISSEMENTS (DONT ÉQUIPEMENTS)
</t>
    </r>
    <r>
      <rPr>
        <b/>
        <sz val="8"/>
        <color rgb="FFFFED00"/>
        <rFont val="Calibri"/>
        <family val="2"/>
        <scheme val="minor"/>
      </rPr>
      <t>(durée d'amortissement &gt; 3 ans)</t>
    </r>
    <r>
      <rPr>
        <b/>
        <sz val="10"/>
        <color rgb="FFFFED00"/>
        <rFont val="Calibri"/>
        <family val="2"/>
        <scheme val="minor"/>
      </rPr>
      <t xml:space="preserve">
</t>
    </r>
    <r>
      <rPr>
        <b/>
        <u/>
        <sz val="10"/>
        <color rgb="FFFFED00"/>
        <rFont val="Calibri"/>
        <family val="2"/>
        <scheme val="minor"/>
      </rPr>
      <t>(cf menu déroulant)</t>
    </r>
  </si>
  <si>
    <t>100%
Lettre de mission</t>
  </si>
  <si>
    <t>Catégories autres dépenses</t>
  </si>
  <si>
    <t>Aléas / révision de prix</t>
  </si>
  <si>
    <t>Forfait de 15% du montant de l'équipe projet</t>
  </si>
  <si>
    <t>Montant maximum éligible au financement CCCA-BTP (30% max du montant total des prestations intellectuelles)</t>
  </si>
  <si>
    <t xml:space="preserve">SUBVENTION CCCA-BTP DEMANDÉE </t>
  </si>
  <si>
    <t>Comment remplir la trame budgétaire</t>
  </si>
  <si>
    <t>Achat Matériels pédagogiques</t>
  </si>
  <si>
    <t>Travaux</t>
  </si>
  <si>
    <t>Porteur</t>
  </si>
  <si>
    <t>Projet</t>
  </si>
  <si>
    <t>Dépenses réelles</t>
  </si>
  <si>
    <t>Dépenses retenues par le CCCA-BTP</t>
  </si>
  <si>
    <t>Liste déroulante prestations intellectuelles</t>
  </si>
  <si>
    <t>Fonction du collaborateur</t>
  </si>
  <si>
    <t>Catégorie 
(menu déroulant)</t>
  </si>
  <si>
    <t>Libellé investissement</t>
  </si>
  <si>
    <t>Date d'aquisition</t>
  </si>
  <si>
    <t>Montant</t>
  </si>
  <si>
    <t>Dénomination du porteur de projet</t>
  </si>
  <si>
    <t>Coût total prévu</t>
  </si>
  <si>
    <t>Subvention CCCA-BTP n°</t>
  </si>
  <si>
    <t>Thématique</t>
  </si>
  <si>
    <t>Montant Subvention notifiée</t>
  </si>
  <si>
    <t>Intitulé subvention</t>
  </si>
  <si>
    <t>Total</t>
  </si>
  <si>
    <t>Formulaire de bon à payer sur subvention accordée - pour instruction de la demande</t>
  </si>
  <si>
    <t>Contrôleur financier en charge du dossier </t>
  </si>
  <si>
    <t>Date de réception des justificatifs</t>
  </si>
  <si>
    <t>Avis du comité de suivi interne AAP du CCCA</t>
  </si>
  <si>
    <t>Commentaires éventuels :</t>
  </si>
  <si>
    <t>Date de validation par le comité de suivi</t>
  </si>
  <si>
    <t>Mise en paiement de la subvention</t>
  </si>
  <si>
    <t>Versement</t>
  </si>
  <si>
    <t>% acompte convention</t>
  </si>
  <si>
    <t xml:space="preserve">Statut </t>
  </si>
  <si>
    <t>Commentaires :</t>
  </si>
  <si>
    <t>Tranche 1</t>
  </si>
  <si>
    <t>Tranche 2</t>
  </si>
  <si>
    <t>Solde</t>
  </si>
  <si>
    <t>Reste à verser sur cette subvention :</t>
  </si>
  <si>
    <t>Date </t>
  </si>
  <si>
    <t xml:space="preserve">Visa du controleur 
financier </t>
  </si>
  <si>
    <t>Accord pour Bon à Payer</t>
  </si>
  <si>
    <t>Visa du responsable budgétaire</t>
  </si>
  <si>
    <t>Saisie dans SIFA – remarques éventuelles</t>
  </si>
  <si>
    <t>Saisie des autres dépenses</t>
  </si>
  <si>
    <t>Saisie dépenses de personnel</t>
  </si>
  <si>
    <t>Saisie investissements</t>
  </si>
  <si>
    <t>Saisie sous-traitance</t>
  </si>
  <si>
    <t xml:space="preserve">Saisir les cellules indiquées en jaune. 
Utiliser les menus déroulants pour les champs "Catégorie de dépenses" et en cas de projet porté par un consortium "Dépense réalisée par"
</t>
  </si>
  <si>
    <t>Suivi financier</t>
  </si>
  <si>
    <t>BTP CFA PICARDIE</t>
  </si>
  <si>
    <t>Total des dépenses réelles</t>
  </si>
  <si>
    <t>Total des dépenses retenues CCCA</t>
  </si>
  <si>
    <t xml:space="preserve">Saisir les cellules en jaune pâle dans les onglets 1 ."Budget détaillé" et 2. "Plan de financement" </t>
  </si>
  <si>
    <t>Les cellules en jaune clair de cet onglet doivent être complétées par vos soins de façon exhaustive et sans modifier la structure du fichier. 
Les montants sont à intégrer sans décimale.
Toutes les règles de financement sont indiquées dans le cahier des charges, il est important de vous y référer.</t>
  </si>
  <si>
    <t>RÈGLES DE FINANCEMENT MAXIMUM</t>
  </si>
  <si>
    <t>Ce fichier est structuré par onglet. Vous devez saisir les cellules indiquées en jaune.</t>
  </si>
  <si>
    <r>
      <t xml:space="preserve">Saisir les cellules indiquées en jaune. En cas de projet porté par un consortium utiliser le menu déroulant pour le champ "Dépense réalisée par"
</t>
    </r>
    <r>
      <rPr>
        <b/>
        <sz val="14"/>
        <color theme="1"/>
        <rFont val="Calibri"/>
        <family val="2"/>
        <scheme val="minor"/>
      </rPr>
      <t>Le temps de travail annuel doit être exprimé en jours ou en heures de travail effectifs (hors congés)</t>
    </r>
  </si>
  <si>
    <t>test of</t>
  </si>
  <si>
    <t>Equipe projet</t>
  </si>
  <si>
    <t>Salaire année 1</t>
  </si>
  <si>
    <t>Tranche 3</t>
  </si>
  <si>
    <t>Chargé de projet DAPEX en charge du dossier </t>
  </si>
  <si>
    <t>Date de signature de la convention</t>
  </si>
  <si>
    <t>Date d'obtention des cofinancements</t>
  </si>
  <si>
    <t>Introduction</t>
  </si>
  <si>
    <t xml:space="preserve">RESTE À CHARGE DU PORTEUR </t>
  </si>
  <si>
    <t>DONT EMPRUNT</t>
  </si>
  <si>
    <t>AUTOFINANCEMENT ET EMPRUNT</t>
  </si>
  <si>
    <t>Subvention calculée (sur dépenses retenues)</t>
  </si>
  <si>
    <t>Assiette éligible</t>
  </si>
  <si>
    <t>Subvention CCCA-BTP</t>
  </si>
  <si>
    <t>Salaire année 4</t>
  </si>
  <si>
    <t>Salaire année 3</t>
  </si>
  <si>
    <t>Salaire année 2</t>
  </si>
  <si>
    <t>Sous Total Équipe Support</t>
  </si>
  <si>
    <t>Équipe Support</t>
  </si>
  <si>
    <t>COÛT TOTAL DES DÉPENSES DU PROJET ELIGIBLES  AU FINANCEMENT CCCA-BTP</t>
  </si>
  <si>
    <r>
      <rPr>
        <sz val="22"/>
        <color rgb="FF000099"/>
        <rFont val="Calibri"/>
        <family val="2"/>
        <scheme val="minor"/>
      </rPr>
      <t>THEME OUVERT</t>
    </r>
    <r>
      <rPr>
        <b/>
        <sz val="24"/>
        <color rgb="FF000099"/>
        <rFont val="Calibri"/>
        <family val="2"/>
        <scheme val="minor"/>
      </rPr>
      <t xml:space="preserve">
A LIRE AVANT DE REMPLIR </t>
    </r>
    <r>
      <rPr>
        <b/>
        <sz val="18"/>
        <color rgb="FF000099"/>
        <rFont val="Calibri"/>
        <family val="2"/>
        <scheme val="minor"/>
      </rPr>
      <t xml:space="preserve">cette annexe financière
</t>
    </r>
    <r>
      <rPr>
        <sz val="18"/>
        <color rgb="FF000099"/>
        <rFont val="Calibri"/>
        <family val="2"/>
        <scheme val="minor"/>
      </rPr>
      <t xml:space="preserve"> Taux d’intervention maximum du CCCA-BTP : 80 % des dépenses éligibles</t>
    </r>
  </si>
  <si>
    <t>THEME OUVERT</t>
  </si>
  <si>
    <t>Subvention restante à justifier</t>
  </si>
  <si>
    <t xml:space="preserve">Les modalités de financement ont évolué à partir de 2026 : en fonction la nature de la dépense (personnel, fonctionnement, sous-traitance, investissement, …) des plafonnements sont appliqués au regard des règles du cahier des charges pour déterminer l'assiette de dépenses éligibles au financement du CCCA-BTP. 
Sur cette base, un taux d'intervention spécifique peut être appliqué selon la nature de la dépense, dans la limite d'un taux de financement global ne pouvant pas excéder 80%. 
La subvention accordée par le CCCA-BTP est donc l’addition des montants retenus par nature de dépense. Il en découle donc que le porteur devra donc s'assurer de ne pas dépasser le budget alloué pour chaque nature de dépense, et ne pourra pas réaffecter la subvention d'une ligne à l'autre (non fongibilité).  </t>
  </si>
  <si>
    <t>Dans cet onglet, le coût prévisionnel s'alimente automatiquement depuis l'onglet 1.Budget détaillé.  
Renseigner :
- la colonne G "SUBVENTION CCCA-BTP DEMANDÉE " qui bien sur ne peut-pas être supérieure à la colonne F "MONTANT MAXIMUM DE FINANCEMENT"
- et les colonnes co-financement (L à Q) selon le nombre de cofinanceurs mobilisés. 
Pour les cofinancements, indiquer le statut de la demande (liste déroulante ligne 23). 
La colonne I "RESTE À CHARGE DU PORTEUR (AUTOFINANCEMENT ET EMPRUNT)" se complète automatiquement par ligne de dépenses.</t>
  </si>
  <si>
    <t>Achats de fournitures diverses</t>
  </si>
  <si>
    <t>MONTANT MAXIMUM DE FINANCEMENT 
(sous réserve du plafonnement global)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</si>
</sst>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5" formatCode="#,##0\ &quot;€&quot;;\-#,##0\ &quot;€&quot;"/>
    <numFmt numFmtId="6" formatCode="#,##0\ &quot;€&quot;;[Red]\-#,##0\ &quot;€&quot;"/>
    <numFmt numFmtId="42" formatCode="_-* #,##0\ &quot;€&quot;_-;\-* #,##0\ &quot;€&quot;_-;_-* &quot;-&quot;\ &quot;€&quot;_-;_-@_-"/>
    <numFmt numFmtId="44" formatCode="_-* #,##0.00\ &quot;€&quot;_-;\-* #,##0.00\ &quot;€&quot;_-;_-* &quot;-&quot;??\ &quot;€&quot;_-;_-@_-"/>
    <numFmt numFmtId="43" formatCode="_-* #,##0.00_-;\-* #,##0.00_-;_-* &quot;-&quot;??_-;_-@_-"/>
    <numFmt numFmtId="164" formatCode="#,##0\ &quot;€&quot;"/>
    <numFmt numFmtId="165" formatCode="[$-40C]General"/>
    <numFmt numFmtId="166" formatCode="_-* #,##0_-;\-* #,##0_-;_-* &quot;-&quot;??_-;_-@_-"/>
    <numFmt numFmtId="167" formatCode="#,##0.00\ &quot;€&quot;"/>
    <numFmt numFmtId="168" formatCode="_-* #,##0.00\ [$€-40C]_-;\-* #,##0.00\ [$€-40C]_-;_-* &quot;-&quot;??\ [$€-40C]_-;_-@_-"/>
    <numFmt numFmtId="169" formatCode="_-* #,##0\ [$€-40C]_-;\-* #,##0\ [$€-40C]_-;_-* &quot;-&quot;??\ [$€-40C]_-;_-@_-"/>
    <numFmt numFmtId="170" formatCode="dd/mm/yy;@"/>
    <numFmt numFmtId="171" formatCode="[Red]\+#,##0.00\ &quot;€&quot;;\-#,##0.00\ &quot;€&quot;"/>
    <numFmt numFmtId="172" formatCode="_-* #,##0.0000000_-;\-* #,##0.0000000_-;_-* &quot;-&quot;??_-;_-@_-"/>
    <numFmt numFmtId="173" formatCode="\+#,##0\ &quot;€&quot;;\-#,##0\ &quot;€&quot;"/>
    <numFmt numFmtId="174" formatCode="\+##,##0\ &quot;€&quot;;\-#,##0\ &quot;€&quot;"/>
    <numFmt numFmtId="175" formatCode="&quot;soit &quot;\ 0.00%"/>
  </numFmts>
  <fonts count="84" x14ac:knownFonts="1">
    <font>
      <sz val="11"/>
      <color theme="1"/>
      <name val="Calibri"/>
      <family val="2"/>
      <scheme val="minor"/>
    </font>
    <font>
      <sz val="11"/>
      <color rgb="FF000000"/>
      <name val="Calibri"/>
      <family val="2"/>
    </font>
    <font>
      <sz val="10"/>
      <color theme="1"/>
      <name val="Calibri"/>
      <family val="2"/>
      <scheme val="minor"/>
    </font>
    <font>
      <sz val="10"/>
      <color rgb="FF000000"/>
      <name val="Calibri"/>
      <family val="2"/>
      <scheme val="minor"/>
    </font>
    <font>
      <sz val="11"/>
      <name val="Calibri"/>
      <family val="2"/>
      <scheme val="minor"/>
    </font>
    <font>
      <b/>
      <sz val="11"/>
      <name val="Calibri"/>
      <family val="2"/>
      <scheme val="minor"/>
    </font>
    <font>
      <sz val="11"/>
      <color theme="1"/>
      <name val="Calibri"/>
      <family val="2"/>
      <scheme val="minor"/>
    </font>
    <font>
      <i/>
      <sz val="11"/>
      <color theme="1"/>
      <name val="Calibri"/>
      <family val="2"/>
      <scheme val="minor"/>
    </font>
    <font>
      <b/>
      <sz val="11"/>
      <color theme="1" tint="0.14999847407452621"/>
      <name val="Calibri"/>
      <family val="2"/>
      <scheme val="minor"/>
    </font>
    <font>
      <u/>
      <sz val="11"/>
      <color theme="10"/>
      <name val="Calibri"/>
      <family val="2"/>
      <scheme val="minor"/>
    </font>
    <font>
      <sz val="8"/>
      <color rgb="FF242424"/>
      <name val="Segoe UI"/>
      <family val="2"/>
    </font>
    <font>
      <b/>
      <i/>
      <sz val="10"/>
      <name val="Calibri"/>
      <family val="2"/>
      <scheme val="minor"/>
    </font>
    <font>
      <sz val="8"/>
      <color theme="1"/>
      <name val="Calibri"/>
      <family val="2"/>
      <scheme val="minor"/>
    </font>
    <font>
      <i/>
      <sz val="9"/>
      <name val="Calibri"/>
      <family val="2"/>
      <scheme val="minor"/>
    </font>
    <font>
      <sz val="8"/>
      <color theme="0"/>
      <name val="Calibri"/>
      <family val="2"/>
      <scheme val="minor"/>
    </font>
    <font>
      <sz val="9"/>
      <color theme="1"/>
      <name val="Calibri"/>
      <family val="2"/>
      <scheme val="minor"/>
    </font>
    <font>
      <b/>
      <sz val="10"/>
      <color theme="1" tint="0.14999847407452621"/>
      <name val="Calibri"/>
      <family val="2"/>
      <scheme val="minor"/>
    </font>
    <font>
      <b/>
      <sz val="11"/>
      <color rgb="FFC00000"/>
      <name val="Calibri"/>
      <family val="2"/>
      <scheme val="minor"/>
    </font>
    <font>
      <i/>
      <sz val="10"/>
      <color theme="1"/>
      <name val="Calibri"/>
      <family val="2"/>
      <scheme val="minor"/>
    </font>
    <font>
      <b/>
      <sz val="10"/>
      <color rgb="FFFFED00"/>
      <name val="Calibri"/>
      <family val="2"/>
      <scheme val="minor"/>
    </font>
    <font>
      <b/>
      <sz val="10"/>
      <color rgb="FF000099"/>
      <name val="Calibri"/>
      <family val="2"/>
      <scheme val="minor"/>
    </font>
    <font>
      <b/>
      <i/>
      <sz val="10"/>
      <color rgb="FF000099"/>
      <name val="Calibri"/>
      <family val="2"/>
      <scheme val="minor"/>
    </font>
    <font>
      <b/>
      <sz val="8"/>
      <color rgb="FFFFED00"/>
      <name val="Calibri"/>
      <family val="2"/>
      <scheme val="minor"/>
    </font>
    <font>
      <b/>
      <sz val="12"/>
      <color rgb="FFFFED00"/>
      <name val="Calibri"/>
      <family val="2"/>
      <scheme val="minor"/>
    </font>
    <font>
      <b/>
      <sz val="11"/>
      <color rgb="FFFFED00"/>
      <name val="Calibri"/>
      <family val="2"/>
      <scheme val="minor"/>
    </font>
    <font>
      <b/>
      <sz val="11"/>
      <color rgb="FF000099"/>
      <name val="Calibri"/>
      <family val="2"/>
      <scheme val="minor"/>
    </font>
    <font>
      <b/>
      <sz val="18"/>
      <color rgb="FF000099"/>
      <name val="Calibri"/>
      <family val="2"/>
      <scheme val="minor"/>
    </font>
    <font>
      <sz val="11"/>
      <color rgb="FFFF0000"/>
      <name val="Calibri"/>
      <family val="2"/>
      <scheme val="minor"/>
    </font>
    <font>
      <b/>
      <sz val="11"/>
      <color rgb="FFFF0000"/>
      <name val="Calibri"/>
      <family val="2"/>
      <scheme val="minor"/>
    </font>
    <font>
      <sz val="11"/>
      <color rgb="FF000099"/>
      <name val="Calibri"/>
      <family val="2"/>
      <scheme val="minor"/>
    </font>
    <font>
      <b/>
      <sz val="14"/>
      <color rgb="FF000099"/>
      <name val="Calibri"/>
      <family val="2"/>
      <scheme val="minor"/>
    </font>
    <font>
      <i/>
      <sz val="11"/>
      <color rgb="FF000099"/>
      <name val="Calibri"/>
      <family val="2"/>
      <scheme val="minor"/>
    </font>
    <font>
      <b/>
      <sz val="12"/>
      <color rgb="FF000099"/>
      <name val="Calibri"/>
      <family val="2"/>
      <scheme val="minor"/>
    </font>
    <font>
      <b/>
      <sz val="10"/>
      <color rgb="FFFF0000"/>
      <name val="Calibri"/>
      <family val="2"/>
      <scheme val="minor"/>
    </font>
    <font>
      <b/>
      <sz val="9"/>
      <color rgb="FF000099"/>
      <name val="Calibri"/>
      <family val="2"/>
      <scheme val="minor"/>
    </font>
    <font>
      <sz val="14"/>
      <color rgb="FF000099"/>
      <name val="Calibri"/>
      <family val="2"/>
      <scheme val="minor"/>
    </font>
    <font>
      <b/>
      <i/>
      <sz val="10"/>
      <color rgb="FF000000"/>
      <name val="Calibri"/>
      <family val="2"/>
      <scheme val="minor"/>
    </font>
    <font>
      <i/>
      <sz val="10"/>
      <name val="Calibri"/>
      <family val="2"/>
      <scheme val="minor"/>
    </font>
    <font>
      <b/>
      <sz val="10"/>
      <color theme="7" tint="0.39997558519241921"/>
      <name val="Calibri"/>
      <family val="2"/>
      <scheme val="minor"/>
    </font>
    <font>
      <b/>
      <sz val="14"/>
      <color theme="0"/>
      <name val="Calibri"/>
      <family val="2"/>
      <scheme val="minor"/>
    </font>
    <font>
      <b/>
      <sz val="10"/>
      <color rgb="FFFFED00"/>
      <name val="Aptos Narrow"/>
      <family val="2"/>
    </font>
    <font>
      <b/>
      <sz val="12"/>
      <color theme="7" tint="0.59999389629810485"/>
      <name val="Calibri"/>
      <family val="2"/>
      <scheme val="minor"/>
    </font>
    <font>
      <i/>
      <sz val="8"/>
      <color theme="1"/>
      <name val="Calibri"/>
      <family val="2"/>
      <scheme val="minor"/>
    </font>
    <font>
      <b/>
      <sz val="10"/>
      <color theme="1"/>
      <name val="Calibri"/>
      <family val="2"/>
      <scheme val="minor"/>
    </font>
    <font>
      <b/>
      <u/>
      <sz val="10"/>
      <color rgb="FFFFED00"/>
      <name val="Calibri"/>
      <family val="2"/>
      <scheme val="minor"/>
    </font>
    <font>
      <b/>
      <sz val="24"/>
      <color rgb="FF000099"/>
      <name val="Calibri"/>
      <family val="2"/>
      <scheme val="minor"/>
    </font>
    <font>
      <b/>
      <sz val="12"/>
      <color rgb="FFFFED00"/>
      <name val="Aptos Narrow"/>
      <family val="2"/>
    </font>
    <font>
      <sz val="8"/>
      <name val="Calibri"/>
      <family val="2"/>
      <scheme val="minor"/>
    </font>
    <font>
      <b/>
      <i/>
      <sz val="10"/>
      <color theme="1"/>
      <name val="Calibri"/>
      <family val="2"/>
      <scheme val="minor"/>
    </font>
    <font>
      <b/>
      <sz val="24"/>
      <color theme="1"/>
      <name val="Calibri"/>
      <family val="2"/>
      <scheme val="minor"/>
    </font>
    <font>
      <b/>
      <sz val="11"/>
      <color theme="1"/>
      <name val="Calibri"/>
      <family val="2"/>
      <scheme val="minor"/>
    </font>
    <font>
      <b/>
      <sz val="14"/>
      <color rgb="FFC00000"/>
      <name val="Calibri"/>
      <family val="2"/>
      <scheme val="minor"/>
    </font>
    <font>
      <b/>
      <i/>
      <sz val="11"/>
      <color rgb="FFFFED00"/>
      <name val="Calibri"/>
      <family val="2"/>
      <scheme val="minor"/>
    </font>
    <font>
      <b/>
      <sz val="12"/>
      <name val="Calibri"/>
      <family val="2"/>
      <scheme val="minor"/>
    </font>
    <font>
      <b/>
      <i/>
      <sz val="11"/>
      <name val="Calibri"/>
      <family val="2"/>
      <scheme val="minor"/>
    </font>
    <font>
      <b/>
      <sz val="14"/>
      <color theme="1"/>
      <name val="Calibri"/>
      <family val="2"/>
      <scheme val="minor"/>
    </font>
    <font>
      <b/>
      <sz val="12"/>
      <color rgb="FFFF0000"/>
      <name val="Calibri"/>
      <family val="2"/>
      <scheme val="minor"/>
    </font>
    <font>
      <b/>
      <sz val="16"/>
      <color theme="1"/>
      <name val="Calibri"/>
      <family val="2"/>
      <scheme val="minor"/>
    </font>
    <font>
      <sz val="14"/>
      <color theme="1"/>
      <name val="Calibri"/>
      <family val="2"/>
      <scheme val="minor"/>
    </font>
    <font>
      <b/>
      <sz val="13"/>
      <name val="Calibri"/>
      <family val="2"/>
      <scheme val="minor"/>
    </font>
    <font>
      <sz val="13"/>
      <name val="Calibri"/>
      <family val="2"/>
      <scheme val="minor"/>
    </font>
    <font>
      <sz val="14"/>
      <color rgb="FF000000"/>
      <name val="Calibri"/>
      <family val="2"/>
      <scheme val="minor"/>
    </font>
    <font>
      <b/>
      <sz val="14"/>
      <name val="Calibri"/>
      <family val="2"/>
      <scheme val="minor"/>
    </font>
    <font>
      <b/>
      <sz val="13"/>
      <color rgb="FFFF0000"/>
      <name val="Calibri"/>
      <family val="2"/>
      <scheme val="minor"/>
    </font>
    <font>
      <sz val="13"/>
      <color theme="1"/>
      <name val="Calibri"/>
      <family val="2"/>
      <scheme val="minor"/>
    </font>
    <font>
      <b/>
      <sz val="13"/>
      <color theme="1"/>
      <name val="Calibri"/>
      <family val="2"/>
      <scheme val="minor"/>
    </font>
    <font>
      <sz val="9"/>
      <color rgb="FF000000"/>
      <name val="Calibri"/>
      <family val="2"/>
    </font>
    <font>
      <sz val="12"/>
      <name val="Calibri"/>
      <family val="2"/>
      <scheme val="minor"/>
    </font>
    <font>
      <sz val="13"/>
      <color rgb="FFFF0000"/>
      <name val="Calibri"/>
      <family val="2"/>
      <scheme val="minor"/>
    </font>
    <font>
      <sz val="12"/>
      <color rgb="FFFF0000"/>
      <name val="Calibri"/>
      <family val="2"/>
      <scheme val="minor"/>
    </font>
    <font>
      <b/>
      <sz val="16"/>
      <color rgb="FF000099"/>
      <name val="Calibri"/>
      <family val="2"/>
      <scheme val="minor"/>
    </font>
    <font>
      <b/>
      <sz val="16"/>
      <color rgb="FFFFED00"/>
      <name val="Calibri"/>
      <family val="2"/>
      <scheme val="minor"/>
    </font>
    <font>
      <sz val="16"/>
      <color theme="1"/>
      <name val="Calibri"/>
      <family val="2"/>
      <scheme val="minor"/>
    </font>
    <font>
      <b/>
      <i/>
      <sz val="16"/>
      <color rgb="FFFFED00"/>
      <name val="Calibri"/>
      <family val="2"/>
      <scheme val="minor"/>
    </font>
    <font>
      <b/>
      <sz val="14"/>
      <color rgb="FFFF0000"/>
      <name val="Calibri"/>
      <family val="2"/>
      <scheme val="minor"/>
    </font>
    <font>
      <sz val="14"/>
      <color rgb="FFFF0000"/>
      <name val="Calibri"/>
      <family val="2"/>
      <scheme val="minor"/>
    </font>
    <font>
      <b/>
      <sz val="14"/>
      <color rgb="FFFFED00"/>
      <name val="Calibri"/>
      <family val="2"/>
      <scheme val="minor"/>
    </font>
    <font>
      <sz val="18"/>
      <color rgb="FF000099"/>
      <name val="Calibri"/>
      <family val="2"/>
      <scheme val="minor"/>
    </font>
    <font>
      <b/>
      <i/>
      <sz val="14"/>
      <color rgb="FFFFED00"/>
      <name val="Calibri"/>
      <family val="2"/>
      <scheme val="minor"/>
    </font>
    <font>
      <b/>
      <i/>
      <sz val="13"/>
      <color theme="1"/>
      <name val="Calibri"/>
      <family val="2"/>
      <scheme val="minor"/>
    </font>
    <font>
      <b/>
      <u/>
      <sz val="13"/>
      <color theme="1"/>
      <name val="Calibri"/>
      <family val="2"/>
      <scheme val="minor"/>
    </font>
    <font>
      <sz val="20"/>
      <color theme="1"/>
      <name val="Calibri"/>
      <family val="2"/>
      <scheme val="minor"/>
    </font>
    <font>
      <i/>
      <sz val="12"/>
      <color theme="1"/>
      <name val="Calibri"/>
      <family val="2"/>
      <scheme val="minor"/>
    </font>
    <font>
      <sz val="22"/>
      <color rgb="FF000099"/>
      <name val="Calibri"/>
      <family val="2"/>
      <scheme val="minor"/>
    </font>
  </fonts>
  <fills count="24">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1"/>
        <bgColor indexed="64"/>
      </patternFill>
    </fill>
    <fill>
      <patternFill patternType="solid">
        <fgColor theme="7" tint="0.79998168889431442"/>
        <bgColor indexed="64"/>
      </patternFill>
    </fill>
    <fill>
      <patternFill patternType="solid">
        <fgColor rgb="FFFFED00"/>
        <bgColor indexed="64"/>
      </patternFill>
    </fill>
    <fill>
      <patternFill patternType="solid">
        <fgColor theme="7" tint="0.79998168889431442"/>
        <bgColor theme="0"/>
      </patternFill>
    </fill>
    <fill>
      <patternFill patternType="solid">
        <fgColor rgb="FF000099"/>
        <bgColor indexed="64"/>
      </patternFill>
    </fill>
    <fill>
      <patternFill patternType="solid">
        <fgColor theme="0" tint="-0.249977111117893"/>
        <bgColor indexed="64"/>
      </patternFill>
    </fill>
    <fill>
      <patternFill patternType="solid">
        <fgColor theme="7"/>
        <bgColor indexed="64"/>
      </patternFill>
    </fill>
    <fill>
      <patternFill patternType="solid">
        <fgColor theme="0"/>
        <bgColor theme="0"/>
      </patternFill>
    </fill>
    <fill>
      <patternFill patternType="solid">
        <fgColor rgb="FFFFC000"/>
        <bgColor indexed="64"/>
      </patternFill>
    </fill>
    <fill>
      <patternFill patternType="solid">
        <fgColor theme="5"/>
        <bgColor indexed="64"/>
      </patternFill>
    </fill>
    <fill>
      <patternFill patternType="solid">
        <fgColor theme="5" tint="0.39997558519241921"/>
        <bgColor indexed="64"/>
      </patternFill>
    </fill>
    <fill>
      <patternFill patternType="solid">
        <fgColor theme="3" tint="0.79998168889431442"/>
        <bgColor indexed="64"/>
      </patternFill>
    </fill>
    <fill>
      <patternFill patternType="solid">
        <fgColor rgb="FFFFFFCC"/>
        <bgColor indexed="64"/>
      </patternFill>
    </fill>
    <fill>
      <patternFill patternType="solid">
        <fgColor indexed="65"/>
        <bgColor indexed="64"/>
      </patternFill>
    </fill>
    <fill>
      <patternFill patternType="solid">
        <fgColor rgb="FFFFFFCC"/>
        <bgColor rgb="FF000000"/>
      </patternFill>
    </fill>
    <fill>
      <patternFill patternType="solid">
        <fgColor rgb="FFFFFF00"/>
        <bgColor indexed="64"/>
      </patternFill>
    </fill>
    <fill>
      <patternFill patternType="solid">
        <fgColor theme="5" tint="0.79998168889431442"/>
        <bgColor indexed="64"/>
      </patternFill>
    </fill>
    <fill>
      <patternFill patternType="solid">
        <fgColor rgb="FF92D050"/>
        <bgColor indexed="64"/>
      </patternFill>
    </fill>
    <fill>
      <patternFill patternType="solid">
        <fgColor theme="6" tint="0.79998168889431442"/>
        <bgColor indexed="64"/>
      </patternFill>
    </fill>
    <fill>
      <patternFill patternType="solid">
        <fgColor rgb="FFFFCB37"/>
        <bgColor indexed="64"/>
      </patternFill>
    </fill>
  </fills>
  <borders count="8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medium">
        <color rgb="FF000099"/>
      </left>
      <right/>
      <top style="medium">
        <color rgb="FF000099"/>
      </top>
      <bottom style="medium">
        <color rgb="FF000099"/>
      </bottom>
      <diagonal/>
    </border>
    <border>
      <left/>
      <right/>
      <top style="medium">
        <color rgb="FF000099"/>
      </top>
      <bottom style="medium">
        <color rgb="FF000099"/>
      </bottom>
      <diagonal/>
    </border>
    <border>
      <left style="thin">
        <color theme="0" tint="-0.34998626667073579"/>
      </left>
      <right style="medium">
        <color indexed="64"/>
      </right>
      <top style="medium">
        <color indexed="64"/>
      </top>
      <bottom style="thin">
        <color theme="0" tint="-0.34998626667073579"/>
      </bottom>
      <diagonal/>
    </border>
    <border>
      <left style="medium">
        <color indexed="64"/>
      </left>
      <right style="thin">
        <color theme="1"/>
      </right>
      <top style="medium">
        <color indexed="64"/>
      </top>
      <bottom style="medium">
        <color indexed="64"/>
      </bottom>
      <diagonal/>
    </border>
    <border>
      <left style="medium">
        <color indexed="64"/>
      </left>
      <right style="medium">
        <color indexed="64"/>
      </right>
      <top style="thin">
        <color theme="1"/>
      </top>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right style="medium">
        <color indexed="64"/>
      </right>
      <top style="thin">
        <color theme="1"/>
      </top>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theme="1"/>
      </left>
      <right style="medium">
        <color indexed="64"/>
      </right>
      <top style="thin">
        <color theme="1"/>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theme="1"/>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bottom style="thin">
        <color theme="1"/>
      </bottom>
      <diagonal/>
    </border>
    <border>
      <left style="thin">
        <color indexed="64"/>
      </left>
      <right style="medium">
        <color theme="0"/>
      </right>
      <top style="thin">
        <color indexed="64"/>
      </top>
      <bottom style="thin">
        <color indexed="64"/>
      </bottom>
      <diagonal/>
    </border>
    <border>
      <left style="medium">
        <color theme="0"/>
      </left>
      <right style="medium">
        <color theme="0"/>
      </right>
      <top style="thin">
        <color indexed="64"/>
      </top>
      <bottom style="thin">
        <color indexed="64"/>
      </bottom>
      <diagonal/>
    </border>
    <border>
      <left style="medium">
        <color theme="0"/>
      </left>
      <right style="thin">
        <color indexed="64"/>
      </right>
      <top style="thin">
        <color indexed="64"/>
      </top>
      <bottom style="thin">
        <color indexed="64"/>
      </bottom>
      <diagonal/>
    </border>
    <border>
      <left/>
      <right style="thin">
        <color indexed="64"/>
      </right>
      <top/>
      <bottom/>
      <diagonal/>
    </border>
    <border>
      <left/>
      <right style="medium">
        <color indexed="64"/>
      </right>
      <top style="thin">
        <color indexed="64"/>
      </top>
      <bottom style="thin">
        <color indexed="64"/>
      </bottom>
      <diagonal/>
    </border>
    <border>
      <left style="thin">
        <color auto="1"/>
      </left>
      <right style="hair">
        <color auto="1"/>
      </right>
      <top style="hair">
        <color auto="1"/>
      </top>
      <bottom style="thin">
        <color auto="1"/>
      </bottom>
      <diagonal/>
    </border>
    <border>
      <left style="thin">
        <color indexed="64"/>
      </left>
      <right style="thin">
        <color indexed="64"/>
      </right>
      <top/>
      <bottom style="hair">
        <color indexed="64"/>
      </bottom>
      <diagonal/>
    </border>
    <border>
      <left style="medium">
        <color theme="1"/>
      </left>
      <right style="thin">
        <color theme="1"/>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bottom style="thin">
        <color indexed="64"/>
      </bottom>
      <diagonal/>
    </border>
    <border>
      <left style="thin">
        <color indexed="64"/>
      </left>
      <right style="thin">
        <color indexed="64"/>
      </right>
      <top style="hair">
        <color indexed="64"/>
      </top>
      <bottom/>
      <diagonal/>
    </border>
    <border>
      <left style="thin">
        <color theme="1"/>
      </left>
      <right style="medium">
        <color indexed="64"/>
      </right>
      <top/>
      <bottom/>
      <diagonal/>
    </border>
    <border>
      <left style="thin">
        <color theme="1"/>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right style="medium">
        <color indexed="64"/>
      </right>
      <top style="medium">
        <color rgb="FF000099"/>
      </top>
      <bottom style="medium">
        <color indexed="64"/>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theme="0" tint="-0.499984740745262"/>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top style="thin">
        <color indexed="64"/>
      </top>
      <bottom style="thin">
        <color indexed="64"/>
      </bottom>
      <diagonal/>
    </border>
    <border>
      <left style="thin">
        <color indexed="64"/>
      </left>
      <right style="thin">
        <color theme="0" tint="-0.499984740745262"/>
      </right>
      <top style="thin">
        <color theme="0" tint="-0.499984740745262"/>
      </top>
      <bottom style="thin">
        <color theme="0" tint="-0.499984740745262"/>
      </bottom>
      <diagonal/>
    </border>
    <border>
      <left/>
      <right style="thin">
        <color theme="0" tint="-0.24994659260841701"/>
      </right>
      <top/>
      <bottom/>
      <diagonal/>
    </border>
    <border>
      <left style="thin">
        <color theme="0" tint="-0.24994659260841701"/>
      </left>
      <right/>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diagonal/>
    </border>
    <border>
      <left style="medium">
        <color indexed="64"/>
      </left>
      <right style="thin">
        <color indexed="64"/>
      </right>
      <top style="thin">
        <color theme="0" tint="-0.499984740745262"/>
      </top>
      <bottom style="thin">
        <color theme="0" tint="-0.499984740745262"/>
      </bottom>
      <diagonal/>
    </border>
    <border>
      <left style="medium">
        <color indexed="64"/>
      </left>
      <right/>
      <top style="thin">
        <color theme="0" tint="-0.499984740745262"/>
      </top>
      <bottom style="thin">
        <color theme="0" tint="-0.499984740745262"/>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theme="1"/>
      </left>
      <right style="medium">
        <color indexed="64"/>
      </right>
      <top style="medium">
        <color indexed="64"/>
      </top>
      <bottom style="medium">
        <color indexed="64"/>
      </bottom>
      <diagonal/>
    </border>
    <border>
      <left style="medium">
        <color theme="1"/>
      </left>
      <right/>
      <top/>
      <bottom/>
      <diagonal/>
    </border>
    <border>
      <left/>
      <right style="thin">
        <color theme="0" tint="-0.34998626667073579"/>
      </right>
      <top style="medium">
        <color indexed="64"/>
      </top>
      <bottom/>
      <diagonal/>
    </border>
    <border>
      <left style="medium">
        <color indexed="64"/>
      </left>
      <right/>
      <top style="thin">
        <color indexed="64"/>
      </top>
      <bottom style="medium">
        <color indexed="64"/>
      </bottom>
      <diagonal/>
    </border>
    <border>
      <left/>
      <right style="thin">
        <color theme="0" tint="-0.34998626667073579"/>
      </right>
      <top style="thin">
        <color indexed="64"/>
      </top>
      <bottom style="medium">
        <color indexed="64"/>
      </bottom>
      <diagonal/>
    </border>
    <border>
      <left/>
      <right style="medium">
        <color indexed="64"/>
      </right>
      <top style="thin">
        <color theme="0" tint="-0.34998626667073579"/>
      </top>
      <bottom style="thin">
        <color theme="0" tint="-0.34998626667073579"/>
      </bottom>
      <diagonal/>
    </border>
    <border>
      <left style="thin">
        <color indexed="64"/>
      </left>
      <right/>
      <top style="thin">
        <color indexed="64"/>
      </top>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bottom style="thin">
        <color indexed="64"/>
      </bottom>
      <diagonal/>
    </border>
    <border>
      <left/>
      <right style="medium">
        <color indexed="64"/>
      </right>
      <top/>
      <bottom style="thin">
        <color indexed="64"/>
      </bottom>
      <diagonal/>
    </border>
    <border>
      <left/>
      <right style="medium">
        <color indexed="64"/>
      </right>
      <top style="thin">
        <color theme="0" tint="-0.34998626667073579"/>
      </top>
      <bottom style="medium">
        <color indexed="64"/>
      </bottom>
      <diagonal/>
    </border>
  </borders>
  <cellStyleXfs count="9">
    <xf numFmtId="0" fontId="0" fillId="0" borderId="0"/>
    <xf numFmtId="165" fontId="1" fillId="0" borderId="0" applyBorder="0" applyProtection="0"/>
    <xf numFmtId="43" fontId="6" fillId="0" borderId="0" applyFont="0" applyFill="0" applyBorder="0" applyAlignment="0" applyProtection="0"/>
    <xf numFmtId="0" fontId="9" fillId="0" borderId="0" applyNumberFormat="0" applyFill="0" applyBorder="0" applyAlignment="0" applyProtection="0"/>
    <xf numFmtId="9" fontId="6" fillId="0" borderId="0" applyFont="0" applyFill="0" applyBorder="0" applyAlignment="0" applyProtection="0"/>
    <xf numFmtId="44" fontId="6" fillId="0" borderId="0" applyFont="0" applyFill="0" applyBorder="0" applyAlignment="0" applyProtection="0"/>
    <xf numFmtId="0" fontId="4" fillId="0" borderId="0" applyFont="0" applyFill="0" applyBorder="0">
      <alignment horizontal="center" vertical="top" wrapText="1"/>
    </xf>
    <xf numFmtId="43" fontId="6" fillId="0" borderId="0" applyFont="0" applyFill="0" applyBorder="0" applyAlignment="0" applyProtection="0"/>
    <xf numFmtId="43" fontId="6" fillId="0" borderId="0" applyFont="0" applyFill="0" applyBorder="0" applyAlignment="0" applyProtection="0"/>
  </cellStyleXfs>
  <cellXfs count="547">
    <xf numFmtId="0" fontId="0" fillId="0" borderId="0" xfId="0"/>
    <xf numFmtId="0" fontId="4" fillId="0" borderId="0" xfId="0" applyFont="1"/>
    <xf numFmtId="0" fontId="2" fillId="3" borderId="0" xfId="0" applyFont="1" applyFill="1"/>
    <xf numFmtId="0" fontId="2" fillId="3" borderId="0" xfId="0" applyFont="1" applyFill="1" applyAlignment="1">
      <alignment horizontal="center" vertical="center"/>
    </xf>
    <xf numFmtId="0" fontId="12" fillId="0" borderId="1" xfId="0" applyFont="1" applyBorder="1"/>
    <xf numFmtId="0" fontId="12" fillId="0" borderId="1" xfId="0" applyFont="1" applyBorder="1" applyAlignment="1">
      <alignment wrapText="1"/>
    </xf>
    <xf numFmtId="44" fontId="2" fillId="0" borderId="0" xfId="5" applyFont="1" applyAlignment="1">
      <alignment horizontal="center" vertical="center"/>
    </xf>
    <xf numFmtId="44" fontId="2" fillId="3" borderId="0" xfId="5" applyFont="1" applyFill="1"/>
    <xf numFmtId="0" fontId="7" fillId="3" borderId="0" xfId="0" applyFont="1" applyFill="1" applyAlignment="1">
      <alignment horizontal="center"/>
    </xf>
    <xf numFmtId="0" fontId="14" fillId="4" borderId="1" xfId="0" applyFont="1" applyFill="1" applyBorder="1" applyAlignment="1">
      <alignment vertical="center"/>
    </xf>
    <xf numFmtId="0" fontId="14" fillId="4" borderId="6" xfId="0" applyFont="1" applyFill="1" applyBorder="1" applyAlignment="1">
      <alignment vertical="center"/>
    </xf>
    <xf numFmtId="0" fontId="9" fillId="0" borderId="0" xfId="3"/>
    <xf numFmtId="0" fontId="0" fillId="3" borderId="0" xfId="0" applyFill="1"/>
    <xf numFmtId="0" fontId="12" fillId="0" borderId="3" xfId="0" applyFont="1" applyBorder="1" applyAlignment="1">
      <alignment wrapText="1"/>
    </xf>
    <xf numFmtId="0" fontId="16" fillId="3" borderId="0" xfId="0" applyFont="1" applyFill="1"/>
    <xf numFmtId="0" fontId="15" fillId="3" borderId="0" xfId="5" applyNumberFormat="1" applyFont="1" applyFill="1" applyBorder="1" applyAlignment="1">
      <alignment horizontal="left"/>
    </xf>
    <xf numFmtId="0" fontId="8" fillId="3" borderId="0" xfId="0" applyFont="1" applyFill="1"/>
    <xf numFmtId="0" fontId="5" fillId="3" borderId="0" xfId="0" applyFont="1" applyFill="1"/>
    <xf numFmtId="0" fontId="15" fillId="3" borderId="0" xfId="5" applyNumberFormat="1" applyFont="1" applyFill="1" applyBorder="1" applyAlignment="1">
      <alignment horizontal="left" wrapText="1"/>
    </xf>
    <xf numFmtId="0" fontId="20" fillId="3" borderId="0" xfId="0" applyFont="1" applyFill="1" applyAlignment="1">
      <alignment horizontal="left" vertical="center"/>
    </xf>
    <xf numFmtId="0" fontId="2" fillId="3" borderId="0" xfId="0" applyFont="1" applyFill="1" applyAlignment="1">
      <alignment vertical="center"/>
    </xf>
    <xf numFmtId="0" fontId="0" fillId="0" borderId="0" xfId="0" applyAlignment="1">
      <alignment wrapText="1"/>
    </xf>
    <xf numFmtId="0" fontId="0" fillId="0" borderId="0" xfId="0" applyAlignment="1">
      <alignment vertical="center"/>
    </xf>
    <xf numFmtId="0" fontId="30" fillId="0" borderId="0" xfId="0" applyFont="1" applyAlignment="1">
      <alignment horizontal="right"/>
    </xf>
    <xf numFmtId="0" fontId="17" fillId="3" borderId="0" xfId="0" applyFont="1" applyFill="1" applyAlignment="1">
      <alignment vertical="center" wrapText="1"/>
    </xf>
    <xf numFmtId="0" fontId="33" fillId="3" borderId="0" xfId="0" applyFont="1" applyFill="1" applyAlignment="1">
      <alignment vertical="center" wrapText="1"/>
    </xf>
    <xf numFmtId="0" fontId="32" fillId="9" borderId="8" xfId="0" applyFont="1" applyFill="1" applyBorder="1" applyAlignment="1">
      <alignment vertical="center"/>
    </xf>
    <xf numFmtId="0" fontId="20" fillId="6" borderId="1" xfId="0" applyFont="1" applyFill="1" applyBorder="1" applyAlignment="1">
      <alignment horizontal="center" vertical="center" wrapText="1"/>
    </xf>
    <xf numFmtId="168" fontId="2" fillId="11" borderId="1" xfId="5" applyNumberFormat="1" applyFont="1" applyFill="1" applyBorder="1" applyAlignment="1">
      <alignment horizontal="right" vertical="center" wrapText="1"/>
    </xf>
    <xf numFmtId="168" fontId="2" fillId="0" borderId="1" xfId="2" applyNumberFormat="1" applyFont="1" applyBorder="1" applyAlignment="1">
      <alignment vertical="center"/>
    </xf>
    <xf numFmtId="168" fontId="2" fillId="0" borderId="1" xfId="0" applyNumberFormat="1" applyFont="1" applyBorder="1" applyAlignment="1">
      <alignment vertical="center"/>
    </xf>
    <xf numFmtId="168" fontId="19" fillId="8" borderId="1" xfId="2" applyNumberFormat="1" applyFont="1" applyFill="1" applyBorder="1" applyAlignment="1">
      <alignment vertical="center"/>
    </xf>
    <xf numFmtId="0" fontId="20" fillId="6" borderId="1" xfId="0" applyFont="1" applyFill="1" applyBorder="1" applyAlignment="1">
      <alignment horizontal="center" vertical="center"/>
    </xf>
    <xf numFmtId="0" fontId="30" fillId="3" borderId="0" xfId="0" applyFont="1" applyFill="1" applyAlignment="1">
      <alignment horizontal="center" vertical="center" wrapText="1"/>
    </xf>
    <xf numFmtId="164" fontId="0" fillId="3" borderId="0" xfId="0" applyNumberFormat="1" applyFill="1"/>
    <xf numFmtId="0" fontId="53" fillId="9" borderId="7" xfId="0" applyFont="1" applyFill="1" applyBorder="1" applyAlignment="1">
      <alignment vertical="center"/>
    </xf>
    <xf numFmtId="168" fontId="2" fillId="3" borderId="0" xfId="0" applyNumberFormat="1" applyFont="1" applyFill="1"/>
    <xf numFmtId="43" fontId="0" fillId="0" borderId="0" xfId="2" applyFont="1"/>
    <xf numFmtId="0" fontId="50" fillId="0" borderId="0" xfId="0" applyFont="1" applyAlignment="1">
      <alignment horizontal="center" vertical="center"/>
    </xf>
    <xf numFmtId="0" fontId="50" fillId="0" borderId="0" xfId="0" applyFont="1"/>
    <xf numFmtId="164" fontId="24" fillId="8" borderId="25" xfId="2" applyNumberFormat="1" applyFont="1" applyFill="1" applyBorder="1" applyAlignment="1">
      <alignment horizontal="center" vertical="center"/>
    </xf>
    <xf numFmtId="164" fontId="5" fillId="0" borderId="14" xfId="2" applyNumberFormat="1" applyFont="1" applyFill="1" applyBorder="1" applyAlignment="1">
      <alignment horizontal="center" vertical="center"/>
    </xf>
    <xf numFmtId="164" fontId="5" fillId="0" borderId="29" xfId="2" applyNumberFormat="1" applyFont="1" applyFill="1" applyBorder="1" applyAlignment="1">
      <alignment horizontal="center" vertical="center"/>
    </xf>
    <xf numFmtId="164" fontId="24" fillId="8" borderId="31" xfId="2" applyNumberFormat="1" applyFont="1" applyFill="1" applyBorder="1" applyAlignment="1">
      <alignment horizontal="center" vertical="center"/>
    </xf>
    <xf numFmtId="0" fontId="5" fillId="0" borderId="13" xfId="0" applyFont="1" applyBorder="1" applyAlignment="1">
      <alignment vertical="center"/>
    </xf>
    <xf numFmtId="0" fontId="58" fillId="17" borderId="0" xfId="0" applyFont="1" applyFill="1"/>
    <xf numFmtId="0" fontId="60" fillId="18" borderId="1" xfId="0" applyFont="1" applyFill="1" applyBorder="1" applyAlignment="1">
      <alignment vertical="center" wrapText="1"/>
    </xf>
    <xf numFmtId="0" fontId="55" fillId="17" borderId="0" xfId="0" applyFont="1" applyFill="1" applyAlignment="1">
      <alignment horizontal="right"/>
    </xf>
    <xf numFmtId="42" fontId="60" fillId="16" borderId="1" xfId="5" applyNumberFormat="1" applyFont="1" applyFill="1" applyBorder="1" applyAlignment="1" applyProtection="1">
      <alignment vertical="center" wrapText="1"/>
      <protection locked="0"/>
    </xf>
    <xf numFmtId="49" fontId="60" fillId="16" borderId="1" xfId="2" applyNumberFormat="1" applyFont="1" applyFill="1" applyBorder="1" applyAlignment="1" applyProtection="1">
      <alignment horizontal="center" vertical="center" wrapText="1"/>
      <protection locked="0"/>
    </xf>
    <xf numFmtId="6" fontId="60" fillId="16" borderId="1" xfId="5" applyNumberFormat="1" applyFont="1" applyFill="1" applyBorder="1" applyAlignment="1" applyProtection="1">
      <alignment vertical="center" wrapText="1"/>
      <protection locked="0"/>
    </xf>
    <xf numFmtId="10" fontId="60" fillId="0" borderId="1" xfId="4" applyNumberFormat="1" applyFont="1" applyFill="1" applyBorder="1" applyAlignment="1" applyProtection="1">
      <alignment horizontal="center" vertical="center" wrapText="1"/>
      <protection locked="0"/>
    </xf>
    <xf numFmtId="0" fontId="55" fillId="17" borderId="0" xfId="0" applyFont="1" applyFill="1"/>
    <xf numFmtId="0" fontId="55" fillId="17" borderId="6" xfId="0" applyFont="1" applyFill="1" applyBorder="1" applyAlignment="1">
      <alignment horizontal="right"/>
    </xf>
    <xf numFmtId="0" fontId="55" fillId="17" borderId="35" xfId="0" applyFont="1" applyFill="1" applyBorder="1" applyAlignment="1">
      <alignment horizontal="right"/>
    </xf>
    <xf numFmtId="0" fontId="60" fillId="0" borderId="0" xfId="0" applyFont="1" applyAlignment="1" applyProtection="1">
      <alignment vertical="center" wrapText="1"/>
      <protection locked="0"/>
    </xf>
    <xf numFmtId="0" fontId="58" fillId="17" borderId="0" xfId="0" applyFont="1" applyFill="1" applyAlignment="1">
      <alignment vertical="center"/>
    </xf>
    <xf numFmtId="0" fontId="62" fillId="17" borderId="0" xfId="0" applyFont="1" applyFill="1" applyAlignment="1">
      <alignment vertical="center"/>
    </xf>
    <xf numFmtId="0" fontId="55" fillId="17" borderId="0" xfId="0" applyFont="1" applyFill="1" applyAlignment="1">
      <alignment vertical="center"/>
    </xf>
    <xf numFmtId="0" fontId="55" fillId="17" borderId="1" xfId="0" applyFont="1" applyFill="1" applyBorder="1" applyAlignment="1">
      <alignment vertical="center"/>
    </xf>
    <xf numFmtId="0" fontId="55" fillId="17" borderId="37" xfId="0" applyFont="1" applyFill="1" applyBorder="1" applyAlignment="1">
      <alignment vertical="center"/>
    </xf>
    <xf numFmtId="167" fontId="59" fillId="0" borderId="5" xfId="0" applyNumberFormat="1" applyFont="1" applyBorder="1" applyAlignment="1" applyProtection="1">
      <alignment horizontal="center" vertical="center" wrapText="1"/>
      <protection locked="0"/>
    </xf>
    <xf numFmtId="167" fontId="60" fillId="2" borderId="38" xfId="5" applyNumberFormat="1" applyFont="1" applyFill="1" applyBorder="1" applyAlignment="1" applyProtection="1">
      <alignment horizontal="right" vertical="center"/>
      <protection locked="0"/>
    </xf>
    <xf numFmtId="167" fontId="64" fillId="0" borderId="0" xfId="0" applyNumberFormat="1" applyFont="1" applyAlignment="1">
      <alignment horizontal="right"/>
    </xf>
    <xf numFmtId="0" fontId="29" fillId="0" borderId="39" xfId="0" applyFont="1" applyBorder="1" applyAlignment="1">
      <alignment horizontal="center" vertical="center"/>
    </xf>
    <xf numFmtId="0" fontId="59" fillId="0" borderId="1" xfId="0" applyFont="1" applyBorder="1" applyAlignment="1" applyProtection="1">
      <alignment horizontal="center" vertical="center" wrapText="1"/>
      <protection locked="0"/>
    </xf>
    <xf numFmtId="1" fontId="59" fillId="0" borderId="1" xfId="0" applyNumberFormat="1" applyFont="1" applyBorder="1" applyAlignment="1" applyProtection="1">
      <alignment horizontal="center" vertical="center" wrapText="1"/>
      <protection locked="0"/>
    </xf>
    <xf numFmtId="167" fontId="59" fillId="0" borderId="1" xfId="0" applyNumberFormat="1" applyFont="1" applyBorder="1" applyAlignment="1" applyProtection="1">
      <alignment horizontal="center" vertical="center" wrapText="1"/>
      <protection locked="0"/>
    </xf>
    <xf numFmtId="167" fontId="59" fillId="2" borderId="5" xfId="0" applyNumberFormat="1" applyFont="1" applyFill="1" applyBorder="1" applyAlignment="1" applyProtection="1">
      <alignment horizontal="center" vertical="center" wrapText="1"/>
      <protection locked="0"/>
    </xf>
    <xf numFmtId="0" fontId="65" fillId="0" borderId="0" xfId="0" applyFont="1" applyAlignment="1">
      <alignment wrapText="1"/>
    </xf>
    <xf numFmtId="0" fontId="60" fillId="16" borderId="40" xfId="0" applyFont="1" applyFill="1" applyBorder="1" applyAlignment="1" applyProtection="1">
      <alignment horizontal="center" vertical="center"/>
      <protection locked="0"/>
    </xf>
    <xf numFmtId="44" fontId="60" fillId="16" borderId="40" xfId="5" applyFont="1" applyFill="1" applyBorder="1" applyAlignment="1" applyProtection="1">
      <alignment horizontal="left" vertical="center"/>
      <protection locked="0"/>
    </xf>
    <xf numFmtId="1" fontId="60" fillId="16" borderId="40" xfId="5" applyNumberFormat="1" applyFont="1" applyFill="1" applyBorder="1" applyAlignment="1" applyProtection="1">
      <alignment horizontal="center" vertical="center"/>
      <protection locked="0"/>
    </xf>
    <xf numFmtId="0" fontId="60" fillId="16" borderId="40" xfId="5" applyNumberFormat="1" applyFont="1" applyFill="1" applyBorder="1" applyAlignment="1" applyProtection="1">
      <alignment horizontal="center" vertical="center"/>
      <protection locked="0"/>
    </xf>
    <xf numFmtId="167" fontId="60" fillId="0" borderId="40" xfId="0" applyNumberFormat="1" applyFont="1" applyBorder="1" applyAlignment="1" applyProtection="1">
      <alignment horizontal="right" vertical="center"/>
      <protection locked="0"/>
    </xf>
    <xf numFmtId="167" fontId="60" fillId="0" borderId="38" xfId="5" applyNumberFormat="1" applyFont="1" applyFill="1" applyBorder="1" applyAlignment="1" applyProtection="1">
      <alignment vertical="center"/>
      <protection locked="0"/>
    </xf>
    <xf numFmtId="0" fontId="64" fillId="0" borderId="0" xfId="0" applyFont="1"/>
    <xf numFmtId="0" fontId="64" fillId="0" borderId="0" xfId="0" applyFont="1" applyAlignment="1">
      <alignment vertical="center"/>
    </xf>
    <xf numFmtId="0" fontId="60" fillId="16" borderId="41" xfId="0" applyFont="1" applyFill="1" applyBorder="1" applyAlignment="1" applyProtection="1">
      <alignment horizontal="center" vertical="center"/>
      <protection locked="0"/>
    </xf>
    <xf numFmtId="44" fontId="60" fillId="16" borderId="41" xfId="5" applyFont="1" applyFill="1" applyBorder="1" applyAlignment="1" applyProtection="1">
      <alignment horizontal="left" vertical="center"/>
      <protection locked="0"/>
    </xf>
    <xf numFmtId="1" fontId="60" fillId="16" borderId="41" xfId="5" applyNumberFormat="1" applyFont="1" applyFill="1" applyBorder="1" applyAlignment="1" applyProtection="1">
      <alignment horizontal="center" vertical="center"/>
      <protection locked="0"/>
    </xf>
    <xf numFmtId="0" fontId="60" fillId="16" borderId="41" xfId="5" applyNumberFormat="1" applyFont="1" applyFill="1" applyBorder="1" applyAlignment="1" applyProtection="1">
      <alignment horizontal="center" vertical="center"/>
      <protection locked="0"/>
    </xf>
    <xf numFmtId="167" fontId="60" fillId="0" borderId="41" xfId="0" applyNumberFormat="1" applyFont="1" applyBorder="1" applyAlignment="1" applyProtection="1">
      <alignment horizontal="right" vertical="center"/>
      <protection locked="0"/>
    </xf>
    <xf numFmtId="0" fontId="64" fillId="0" borderId="0" xfId="0" applyFont="1" applyAlignment="1">
      <alignment horizontal="center"/>
    </xf>
    <xf numFmtId="1" fontId="64" fillId="0" borderId="0" xfId="0" applyNumberFormat="1" applyFont="1" applyAlignment="1">
      <alignment horizontal="center"/>
    </xf>
    <xf numFmtId="0" fontId="64" fillId="0" borderId="0" xfId="0" applyFont="1" applyAlignment="1">
      <alignment horizontal="right"/>
    </xf>
    <xf numFmtId="167" fontId="65" fillId="0" borderId="1" xfId="0" applyNumberFormat="1" applyFont="1" applyBorder="1"/>
    <xf numFmtId="167" fontId="65" fillId="0" borderId="1" xfId="0" applyNumberFormat="1" applyFont="1" applyBorder="1" applyAlignment="1">
      <alignment horizontal="right"/>
    </xf>
    <xf numFmtId="167" fontId="64" fillId="0" borderId="0" xfId="0" applyNumberFormat="1" applyFont="1"/>
    <xf numFmtId="0" fontId="50" fillId="14" borderId="0" xfId="0" applyFont="1" applyFill="1" applyAlignment="1">
      <alignment horizontal="center" vertical="center" wrapText="1"/>
    </xf>
    <xf numFmtId="0" fontId="0" fillId="0" borderId="0" xfId="0" applyAlignment="1">
      <alignment horizontal="center" vertical="center"/>
    </xf>
    <xf numFmtId="0" fontId="50" fillId="14" borderId="0" xfId="0" applyFont="1" applyFill="1" applyAlignment="1">
      <alignment horizontal="center" vertical="center"/>
    </xf>
    <xf numFmtId="0" fontId="50" fillId="14" borderId="1" xfId="0" applyFont="1" applyFill="1" applyBorder="1" applyAlignment="1">
      <alignment horizontal="center" vertical="center"/>
    </xf>
    <xf numFmtId="0" fontId="66" fillId="20" borderId="1" xfId="0" applyFont="1" applyFill="1" applyBorder="1" applyAlignment="1">
      <alignment vertical="center" wrapText="1"/>
    </xf>
    <xf numFmtId="0" fontId="66" fillId="20" borderId="42" xfId="0" applyFont="1" applyFill="1" applyBorder="1" applyAlignment="1">
      <alignment vertical="center" wrapText="1"/>
    </xf>
    <xf numFmtId="0" fontId="0" fillId="20" borderId="1" xfId="0" applyFill="1" applyBorder="1" applyAlignment="1">
      <alignment horizontal="left"/>
    </xf>
    <xf numFmtId="0" fontId="0" fillId="20" borderId="1" xfId="0" applyFill="1" applyBorder="1" applyAlignment="1">
      <alignment vertical="center"/>
    </xf>
    <xf numFmtId="0" fontId="0" fillId="0" borderId="35" xfId="0" applyBorder="1" applyAlignment="1">
      <alignment vertical="center"/>
    </xf>
    <xf numFmtId="0" fontId="66" fillId="20" borderId="2" xfId="0" applyFont="1" applyFill="1" applyBorder="1" applyAlignment="1">
      <alignment vertical="center" wrapText="1"/>
    </xf>
    <xf numFmtId="0" fontId="50" fillId="14" borderId="0" xfId="0" applyFont="1" applyFill="1" applyAlignment="1">
      <alignment horizontal="center" wrapText="1"/>
    </xf>
    <xf numFmtId="0" fontId="0" fillId="20" borderId="1" xfId="0" applyFill="1" applyBorder="1" applyAlignment="1">
      <alignment horizontal="right"/>
    </xf>
    <xf numFmtId="0" fontId="0" fillId="20" borderId="1" xfId="0" applyFill="1" applyBorder="1"/>
    <xf numFmtId="0" fontId="0" fillId="20" borderId="3" xfId="0" applyFill="1" applyBorder="1"/>
    <xf numFmtId="0" fontId="0" fillId="20" borderId="3" xfId="0" applyFill="1" applyBorder="1" applyAlignment="1">
      <alignment vertical="center"/>
    </xf>
    <xf numFmtId="0" fontId="59" fillId="0" borderId="5" xfId="0" applyFont="1" applyBorder="1" applyAlignment="1" applyProtection="1">
      <alignment horizontal="center" vertical="center" wrapText="1"/>
      <protection locked="0"/>
    </xf>
    <xf numFmtId="0" fontId="59" fillId="0" borderId="4" xfId="0" applyFont="1" applyBorder="1" applyAlignment="1" applyProtection="1">
      <alignment horizontal="center" vertical="center" wrapText="1"/>
      <protection locked="0"/>
    </xf>
    <xf numFmtId="14" fontId="60" fillId="16" borderId="40" xfId="0" applyNumberFormat="1" applyFont="1" applyFill="1" applyBorder="1" applyAlignment="1" applyProtection="1">
      <alignment vertical="center" wrapText="1"/>
      <protection locked="0"/>
    </xf>
    <xf numFmtId="0" fontId="60" fillId="16" borderId="40" xfId="0" applyFont="1" applyFill="1" applyBorder="1" applyAlignment="1" applyProtection="1">
      <alignment horizontal="left" vertical="center"/>
      <protection locked="0"/>
    </xf>
    <xf numFmtId="170" fontId="60" fillId="16" borderId="40" xfId="0" applyNumberFormat="1" applyFont="1" applyFill="1" applyBorder="1" applyAlignment="1" applyProtection="1">
      <alignment horizontal="center" vertical="center"/>
      <protection locked="0"/>
    </xf>
    <xf numFmtId="167" fontId="60" fillId="16" borderId="38" xfId="5" applyNumberFormat="1" applyFont="1" applyFill="1" applyBorder="1" applyAlignment="1" applyProtection="1">
      <alignment vertical="center"/>
      <protection locked="0"/>
    </xf>
    <xf numFmtId="0" fontId="60" fillId="16" borderId="40" xfId="0" applyFont="1" applyFill="1" applyBorder="1" applyAlignment="1" applyProtection="1">
      <alignment vertical="center" wrapText="1"/>
      <protection locked="0"/>
    </xf>
    <xf numFmtId="170" fontId="60" fillId="16" borderId="43" xfId="0" applyNumberFormat="1" applyFont="1" applyFill="1" applyBorder="1" applyAlignment="1" applyProtection="1">
      <alignment horizontal="center" vertical="center"/>
      <protection locked="0"/>
    </xf>
    <xf numFmtId="0" fontId="60" fillId="16" borderId="43" xfId="0" applyFont="1" applyFill="1" applyBorder="1" applyAlignment="1" applyProtection="1">
      <alignment vertical="center" wrapText="1"/>
      <protection locked="0"/>
    </xf>
    <xf numFmtId="167" fontId="60" fillId="16" borderId="3" xfId="5" applyNumberFormat="1" applyFont="1" applyFill="1" applyBorder="1" applyAlignment="1" applyProtection="1">
      <alignment vertical="center"/>
      <protection locked="0"/>
    </xf>
    <xf numFmtId="0" fontId="65" fillId="0" borderId="1" xfId="0" applyFont="1" applyBorder="1" applyAlignment="1">
      <alignment horizontal="center"/>
    </xf>
    <xf numFmtId="0" fontId="64" fillId="0" borderId="0" xfId="0" applyFont="1" applyAlignment="1">
      <alignment horizontal="left"/>
    </xf>
    <xf numFmtId="0" fontId="65" fillId="0" borderId="1" xfId="0" applyFont="1" applyBorder="1" applyAlignment="1" applyProtection="1">
      <alignment horizontal="center" vertical="center" wrapText="1"/>
      <protection locked="0"/>
    </xf>
    <xf numFmtId="0" fontId="65" fillId="0" borderId="4" xfId="0" applyFont="1" applyBorder="1" applyAlignment="1" applyProtection="1">
      <alignment horizontal="center" vertical="center" wrapText="1"/>
      <protection locked="0"/>
    </xf>
    <xf numFmtId="167" fontId="65" fillId="0" borderId="5" xfId="0" applyNumberFormat="1" applyFont="1" applyBorder="1" applyAlignment="1" applyProtection="1">
      <alignment horizontal="center" vertical="center" wrapText="1"/>
      <protection locked="0"/>
    </xf>
    <xf numFmtId="167" fontId="53" fillId="2" borderId="5" xfId="0" applyNumberFormat="1" applyFont="1" applyFill="1" applyBorder="1" applyAlignment="1" applyProtection="1">
      <alignment horizontal="center" vertical="center" wrapText="1"/>
      <protection locked="0"/>
    </xf>
    <xf numFmtId="0" fontId="64" fillId="16" borderId="40" xfId="0" applyFont="1" applyFill="1" applyBorder="1" applyAlignment="1" applyProtection="1">
      <alignment horizontal="center" vertical="center"/>
      <protection locked="0"/>
    </xf>
    <xf numFmtId="0" fontId="64" fillId="16" borderId="40" xfId="0" applyFont="1" applyFill="1" applyBorder="1" applyAlignment="1" applyProtection="1">
      <alignment vertical="center"/>
      <protection locked="0"/>
    </xf>
    <xf numFmtId="0" fontId="64" fillId="16" borderId="40" xfId="0" applyFont="1" applyFill="1" applyBorder="1" applyAlignment="1" applyProtection="1">
      <alignment vertical="center" wrapText="1"/>
      <protection locked="0"/>
    </xf>
    <xf numFmtId="0" fontId="64" fillId="16" borderId="40" xfId="0" applyFont="1" applyFill="1" applyBorder="1" applyAlignment="1" applyProtection="1">
      <alignment horizontal="right" vertical="center"/>
      <protection locked="0"/>
    </xf>
    <xf numFmtId="170" fontId="64" fillId="16" borderId="40" xfId="0" applyNumberFormat="1" applyFont="1" applyFill="1" applyBorder="1" applyAlignment="1" applyProtection="1">
      <alignment horizontal="center" vertical="center"/>
      <protection locked="0"/>
    </xf>
    <xf numFmtId="167" fontId="64" fillId="16" borderId="38" xfId="5" applyNumberFormat="1" applyFont="1" applyFill="1" applyBorder="1" applyAlignment="1" applyProtection="1">
      <alignment vertical="center"/>
      <protection locked="0"/>
    </xf>
    <xf numFmtId="167" fontId="67" fillId="2" borderId="40" xfId="5" applyNumberFormat="1" applyFont="1" applyFill="1" applyBorder="1" applyAlignment="1" applyProtection="1">
      <alignment horizontal="right" vertical="center"/>
      <protection locked="0"/>
    </xf>
    <xf numFmtId="0" fontId="64" fillId="16" borderId="40" xfId="0" applyFont="1" applyFill="1" applyBorder="1" applyAlignment="1" applyProtection="1">
      <alignment horizontal="left" vertical="center"/>
      <protection locked="0"/>
    </xf>
    <xf numFmtId="0" fontId="4" fillId="0" borderId="0" xfId="0" applyFont="1" applyAlignment="1">
      <alignment vertical="center"/>
    </xf>
    <xf numFmtId="167" fontId="69" fillId="2" borderId="40" xfId="5" applyNumberFormat="1" applyFont="1" applyFill="1" applyBorder="1" applyAlignment="1" applyProtection="1">
      <alignment horizontal="right" vertical="center"/>
      <protection locked="0"/>
    </xf>
    <xf numFmtId="167" fontId="68" fillId="2" borderId="38" xfId="5" applyNumberFormat="1" applyFont="1" applyFill="1" applyBorder="1" applyAlignment="1" applyProtection="1">
      <alignment horizontal="right" vertical="center"/>
      <protection locked="0"/>
    </xf>
    <xf numFmtId="0" fontId="27" fillId="0" borderId="0" xfId="0" applyFont="1" applyAlignment="1">
      <alignment vertical="center"/>
    </xf>
    <xf numFmtId="170" fontId="64" fillId="16" borderId="43" xfId="0" applyNumberFormat="1" applyFont="1" applyFill="1" applyBorder="1" applyAlignment="1" applyProtection="1">
      <alignment horizontal="center" vertical="center"/>
      <protection locked="0"/>
    </xf>
    <xf numFmtId="167" fontId="64" fillId="16" borderId="3" xfId="5" applyNumberFormat="1" applyFont="1" applyFill="1" applyBorder="1" applyAlignment="1" applyProtection="1">
      <alignment vertical="center"/>
      <protection locked="0"/>
    </xf>
    <xf numFmtId="167" fontId="5" fillId="0" borderId="1" xfId="0" applyNumberFormat="1" applyFont="1" applyBorder="1"/>
    <xf numFmtId="167" fontId="4" fillId="0" borderId="0" xfId="0" applyNumberFormat="1" applyFont="1"/>
    <xf numFmtId="0" fontId="60" fillId="16" borderId="43" xfId="0" applyFont="1" applyFill="1" applyBorder="1" applyAlignment="1" applyProtection="1">
      <alignment horizontal="center" vertical="center"/>
      <protection locked="0"/>
    </xf>
    <xf numFmtId="0" fontId="66" fillId="0" borderId="0" xfId="0" applyFont="1" applyAlignment="1">
      <alignment vertical="center" wrapText="1"/>
    </xf>
    <xf numFmtId="164" fontId="5" fillId="0" borderId="30" xfId="2" applyNumberFormat="1" applyFont="1" applyFill="1" applyBorder="1" applyAlignment="1">
      <alignment horizontal="center" vertical="center"/>
    </xf>
    <xf numFmtId="0" fontId="29" fillId="0" borderId="13" xfId="0" applyFont="1" applyBorder="1" applyAlignment="1">
      <alignment horizontal="center" vertical="center"/>
    </xf>
    <xf numFmtId="0" fontId="29" fillId="0" borderId="31" xfId="0" applyFont="1" applyBorder="1" applyAlignment="1">
      <alignment horizontal="center" vertical="center"/>
    </xf>
    <xf numFmtId="0" fontId="29" fillId="0" borderId="45" xfId="0" applyFont="1" applyBorder="1" applyAlignment="1">
      <alignment horizontal="center" vertical="center"/>
    </xf>
    <xf numFmtId="0" fontId="29" fillId="0" borderId="21" xfId="0" applyFont="1" applyBorder="1" applyAlignment="1">
      <alignment horizontal="center" vertical="center"/>
    </xf>
    <xf numFmtId="164" fontId="5" fillId="0" borderId="13" xfId="2" applyNumberFormat="1" applyFont="1" applyFill="1" applyBorder="1" applyAlignment="1">
      <alignment horizontal="center" vertical="center"/>
    </xf>
    <xf numFmtId="0" fontId="29" fillId="0" borderId="13" xfId="0" applyFont="1" applyBorder="1" applyAlignment="1">
      <alignment horizontal="center" vertical="center" wrapText="1"/>
    </xf>
    <xf numFmtId="0" fontId="29" fillId="0" borderId="17" xfId="0" applyFont="1" applyBorder="1" applyAlignment="1">
      <alignment horizontal="center" vertical="center"/>
    </xf>
    <xf numFmtId="0" fontId="72" fillId="0" borderId="0" xfId="0" applyFont="1"/>
    <xf numFmtId="164" fontId="71" fillId="8" borderId="31" xfId="2" applyNumberFormat="1" applyFont="1" applyFill="1" applyBorder="1" applyAlignment="1">
      <alignment horizontal="center" vertical="center"/>
    </xf>
    <xf numFmtId="164" fontId="71" fillId="8" borderId="25" xfId="2" applyNumberFormat="1" applyFont="1" applyFill="1" applyBorder="1" applyAlignment="1">
      <alignment horizontal="center" vertical="center"/>
    </xf>
    <xf numFmtId="164" fontId="24" fillId="8" borderId="27" xfId="2" applyNumberFormat="1" applyFont="1" applyFill="1" applyBorder="1" applyAlignment="1">
      <alignment horizontal="center" vertical="center"/>
    </xf>
    <xf numFmtId="164" fontId="71" fillId="8" borderId="13" xfId="2" applyNumberFormat="1" applyFont="1" applyFill="1" applyBorder="1" applyAlignment="1">
      <alignment horizontal="center" vertical="center"/>
    </xf>
    <xf numFmtId="9" fontId="73" fillId="8" borderId="18" xfId="4" applyFont="1" applyFill="1" applyBorder="1" applyAlignment="1">
      <alignment horizontal="center" vertical="center" wrapText="1"/>
    </xf>
    <xf numFmtId="9" fontId="52" fillId="8" borderId="18" xfId="4" applyFont="1" applyFill="1" applyBorder="1" applyAlignment="1">
      <alignment horizontal="center" vertical="center" wrapText="1"/>
    </xf>
    <xf numFmtId="164" fontId="71" fillId="8" borderId="27" xfId="0" applyNumberFormat="1" applyFont="1" applyFill="1" applyBorder="1" applyAlignment="1">
      <alignment horizontal="center" vertical="center"/>
    </xf>
    <xf numFmtId="10" fontId="71" fillId="8" borderId="13" xfId="4" applyNumberFormat="1" applyFont="1" applyFill="1" applyBorder="1" applyAlignment="1">
      <alignment horizontal="center" vertical="center"/>
    </xf>
    <xf numFmtId="165" fontId="18" fillId="5" borderId="1" xfId="1" applyFont="1" applyFill="1" applyBorder="1" applyAlignment="1" applyProtection="1">
      <alignment horizontal="left" vertical="center" wrapText="1"/>
      <protection locked="0"/>
    </xf>
    <xf numFmtId="168" fontId="2" fillId="7" borderId="1" xfId="5" applyNumberFormat="1" applyFont="1" applyFill="1" applyBorder="1" applyAlignment="1" applyProtection="1">
      <alignment horizontal="right" vertical="center" wrapText="1"/>
      <protection locked="0"/>
    </xf>
    <xf numFmtId="2" fontId="2" fillId="7" borderId="1" xfId="5" applyNumberFormat="1" applyFont="1" applyFill="1" applyBorder="1" applyAlignment="1" applyProtection="1">
      <alignment horizontal="right" vertical="center" wrapText="1"/>
      <protection locked="0"/>
    </xf>
    <xf numFmtId="165" fontId="3" fillId="5" borderId="1" xfId="1" applyFont="1" applyFill="1" applyBorder="1" applyAlignment="1" applyProtection="1">
      <alignment horizontal="left" vertical="center" wrapText="1"/>
      <protection locked="0"/>
    </xf>
    <xf numFmtId="0" fontId="2" fillId="5" borderId="1" xfId="0" applyFont="1" applyFill="1" applyBorder="1" applyAlignment="1" applyProtection="1">
      <alignment vertical="center"/>
      <protection locked="0"/>
    </xf>
    <xf numFmtId="168" fontId="2" fillId="5" borderId="1" xfId="0" applyNumberFormat="1" applyFont="1" applyFill="1" applyBorder="1" applyAlignment="1" applyProtection="1">
      <alignment vertical="center"/>
      <protection locked="0"/>
    </xf>
    <xf numFmtId="164" fontId="5" fillId="5" borderId="13" xfId="2" applyNumberFormat="1" applyFont="1" applyFill="1" applyBorder="1" applyAlignment="1" applyProtection="1">
      <alignment horizontal="center" vertical="center"/>
      <protection locked="0"/>
    </xf>
    <xf numFmtId="164" fontId="25" fillId="5" borderId="10" xfId="0" applyNumberFormat="1" applyFont="1" applyFill="1" applyBorder="1" applyAlignment="1" applyProtection="1">
      <alignment horizontal="center" vertical="center" wrapText="1"/>
      <protection locked="0"/>
    </xf>
    <xf numFmtId="164" fontId="25" fillId="5" borderId="13" xfId="0" applyNumberFormat="1" applyFont="1" applyFill="1" applyBorder="1" applyAlignment="1" applyProtection="1">
      <alignment horizontal="center" vertical="center" wrapText="1"/>
      <protection locked="0"/>
    </xf>
    <xf numFmtId="9" fontId="5" fillId="0" borderId="29" xfId="4" applyFont="1" applyFill="1" applyBorder="1" applyAlignment="1">
      <alignment horizontal="center" vertical="center"/>
    </xf>
    <xf numFmtId="9" fontId="52" fillId="8" borderId="44" xfId="4" applyFont="1" applyFill="1" applyBorder="1" applyAlignment="1">
      <alignment horizontal="center" vertical="center" wrapText="1"/>
    </xf>
    <xf numFmtId="10" fontId="54" fillId="0" borderId="13" xfId="4" applyNumberFormat="1" applyFont="1" applyBorder="1" applyAlignment="1">
      <alignment horizontal="center" vertical="center"/>
    </xf>
    <xf numFmtId="169" fontId="19" fillId="8" borderId="47" xfId="2" applyNumberFormat="1" applyFont="1" applyFill="1" applyBorder="1" applyAlignment="1">
      <alignment horizontal="center" vertical="center"/>
    </xf>
    <xf numFmtId="0" fontId="0" fillId="3" borderId="0" xfId="0" applyFill="1" applyAlignment="1">
      <alignment horizontal="left" vertical="center" wrapText="1"/>
    </xf>
    <xf numFmtId="0" fontId="10" fillId="3" borderId="0" xfId="0" applyFont="1" applyFill="1"/>
    <xf numFmtId="0" fontId="9" fillId="3" borderId="0" xfId="3" applyFill="1" applyAlignment="1">
      <alignment wrapText="1"/>
    </xf>
    <xf numFmtId="0" fontId="4" fillId="3" borderId="0" xfId="0" applyFont="1" applyFill="1"/>
    <xf numFmtId="0" fontId="9" fillId="3" borderId="0" xfId="3" applyFill="1"/>
    <xf numFmtId="43" fontId="19" fillId="3" borderId="0" xfId="2" applyFont="1" applyFill="1" applyBorder="1" applyAlignment="1">
      <alignment vertical="center"/>
    </xf>
    <xf numFmtId="168" fontId="19" fillId="3" borderId="0" xfId="2" applyNumberFormat="1" applyFont="1" applyFill="1" applyBorder="1" applyAlignment="1">
      <alignment vertical="center"/>
    </xf>
    <xf numFmtId="0" fontId="43" fillId="3" borderId="0" xfId="0" applyFont="1" applyFill="1" applyAlignment="1">
      <alignment horizontal="right"/>
    </xf>
    <xf numFmtId="164" fontId="53" fillId="9" borderId="13" xfId="0" applyNumberFormat="1" applyFont="1" applyFill="1" applyBorder="1" applyAlignment="1">
      <alignment vertical="center"/>
    </xf>
    <xf numFmtId="5" fontId="43" fillId="3" borderId="0" xfId="2" applyNumberFormat="1" applyFont="1" applyFill="1" applyBorder="1" applyAlignment="1">
      <alignment vertical="center"/>
    </xf>
    <xf numFmtId="164" fontId="5" fillId="0" borderId="13" xfId="2" applyNumberFormat="1" applyFont="1" applyBorder="1" applyAlignment="1">
      <alignment horizontal="center" vertical="center"/>
    </xf>
    <xf numFmtId="9" fontId="54" fillId="0" borderId="13" xfId="4" applyFont="1" applyFill="1" applyBorder="1" applyAlignment="1">
      <alignment horizontal="center" vertical="center"/>
    </xf>
    <xf numFmtId="9" fontId="54" fillId="0" borderId="16" xfId="4" applyFont="1" applyFill="1" applyBorder="1" applyAlignment="1">
      <alignment horizontal="center" vertical="center"/>
    </xf>
    <xf numFmtId="10" fontId="54" fillId="0" borderId="16" xfId="4" applyNumberFormat="1" applyFont="1" applyBorder="1" applyAlignment="1">
      <alignment horizontal="center" vertical="center"/>
    </xf>
    <xf numFmtId="43" fontId="43" fillId="12" borderId="13" xfId="2" applyFont="1" applyFill="1" applyBorder="1" applyAlignment="1">
      <alignment vertical="center"/>
    </xf>
    <xf numFmtId="0" fontId="33" fillId="3" borderId="0" xfId="0" applyFont="1" applyFill="1" applyAlignment="1">
      <alignment horizontal="left"/>
    </xf>
    <xf numFmtId="0" fontId="30" fillId="3" borderId="0" xfId="0" applyFont="1" applyFill="1" applyAlignment="1">
      <alignment horizontal="right"/>
    </xf>
    <xf numFmtId="0" fontId="30" fillId="3" borderId="0" xfId="0" applyFont="1" applyFill="1" applyAlignment="1">
      <alignment vertical="top" wrapText="1"/>
    </xf>
    <xf numFmtId="0" fontId="30" fillId="3" borderId="0" xfId="0" applyFont="1" applyFill="1" applyAlignment="1">
      <alignment horizontal="left" vertical="top" wrapText="1"/>
    </xf>
    <xf numFmtId="0" fontId="31" fillId="3" borderId="0" xfId="0" applyFont="1" applyFill="1" applyAlignment="1">
      <alignment horizontal="center"/>
    </xf>
    <xf numFmtId="14" fontId="31" fillId="3" borderId="0" xfId="0" applyNumberFormat="1" applyFont="1" applyFill="1" applyAlignment="1">
      <alignment horizontal="left"/>
    </xf>
    <xf numFmtId="164" fontId="30" fillId="3" borderId="0" xfId="0" applyNumberFormat="1" applyFont="1" applyFill="1" applyAlignment="1">
      <alignment vertical="top" wrapText="1"/>
    </xf>
    <xf numFmtId="0" fontId="58" fillId="3" borderId="0" xfId="0" applyFont="1" applyFill="1"/>
    <xf numFmtId="0" fontId="28" fillId="3" borderId="0" xfId="0" applyFont="1" applyFill="1" applyAlignment="1">
      <alignment horizontal="left" vertical="top"/>
    </xf>
    <xf numFmtId="0" fontId="0" fillId="3" borderId="0" xfId="0" applyFill="1" applyAlignment="1">
      <alignment wrapText="1"/>
    </xf>
    <xf numFmtId="43" fontId="0" fillId="3" borderId="0" xfId="2" applyFont="1" applyFill="1"/>
    <xf numFmtId="172" fontId="74" fillId="3" borderId="0" xfId="2" applyNumberFormat="1" applyFont="1" applyFill="1" applyBorder="1" applyAlignment="1">
      <alignment horizontal="center" vertical="center" wrapText="1"/>
    </xf>
    <xf numFmtId="166" fontId="72" fillId="3" borderId="0" xfId="0" applyNumberFormat="1" applyFont="1" applyFill="1"/>
    <xf numFmtId="164" fontId="72" fillId="3" borderId="0" xfId="0" applyNumberFormat="1" applyFont="1" applyFill="1"/>
    <xf numFmtId="0" fontId="72" fillId="3" borderId="0" xfId="0" applyFont="1" applyFill="1"/>
    <xf numFmtId="0" fontId="27" fillId="3" borderId="0" xfId="0" applyFont="1" applyFill="1" applyAlignment="1">
      <alignment wrapText="1"/>
    </xf>
    <xf numFmtId="43" fontId="27" fillId="3" borderId="0" xfId="2" applyFont="1" applyFill="1" applyAlignment="1">
      <alignment wrapText="1"/>
    </xf>
    <xf numFmtId="0" fontId="28" fillId="3" borderId="0" xfId="0" applyFont="1" applyFill="1"/>
    <xf numFmtId="166" fontId="28" fillId="3" borderId="0" xfId="0" applyNumberFormat="1" applyFont="1" applyFill="1"/>
    <xf numFmtId="167" fontId="34" fillId="3" borderId="0" xfId="0" applyNumberFormat="1" applyFont="1" applyFill="1" applyAlignment="1">
      <alignment horizontal="center" vertical="center" wrapText="1"/>
    </xf>
    <xf numFmtId="9" fontId="5" fillId="0" borderId="14" xfId="4" applyFont="1" applyFill="1" applyBorder="1" applyAlignment="1">
      <alignment horizontal="center" vertical="center" wrapText="1"/>
    </xf>
    <xf numFmtId="9" fontId="5" fillId="0" borderId="13" xfId="4" applyFont="1" applyFill="1" applyBorder="1" applyAlignment="1">
      <alignment horizontal="center" vertical="center" wrapText="1"/>
    </xf>
    <xf numFmtId="0" fontId="75" fillId="0" borderId="0" xfId="0" applyFont="1"/>
    <xf numFmtId="164" fontId="70" fillId="13" borderId="11" xfId="2" applyNumberFormat="1" applyFont="1" applyFill="1" applyBorder="1" applyAlignment="1">
      <alignment horizontal="center" vertical="center"/>
    </xf>
    <xf numFmtId="164" fontId="5" fillId="9" borderId="13" xfId="2" applyNumberFormat="1" applyFont="1" applyFill="1" applyBorder="1" applyAlignment="1">
      <alignment horizontal="center" vertical="center"/>
    </xf>
    <xf numFmtId="164" fontId="5" fillId="9" borderId="29" xfId="2" applyNumberFormat="1" applyFont="1" applyFill="1" applyBorder="1" applyAlignment="1">
      <alignment horizontal="center" vertical="center"/>
    </xf>
    <xf numFmtId="171" fontId="5" fillId="9" borderId="29" xfId="2" applyNumberFormat="1" applyFont="1" applyFill="1" applyBorder="1" applyAlignment="1">
      <alignment horizontal="center" vertical="center"/>
    </xf>
    <xf numFmtId="0" fontId="75" fillId="0" borderId="13" xfId="0" applyFont="1" applyBorder="1" applyAlignment="1">
      <alignment horizontal="center" vertical="center" wrapText="1"/>
    </xf>
    <xf numFmtId="0" fontId="30" fillId="3" borderId="0" xfId="0" applyFont="1" applyFill="1" applyAlignment="1">
      <alignment vertical="center" wrapText="1"/>
    </xf>
    <xf numFmtId="0" fontId="30" fillId="3" borderId="0" xfId="0" applyFont="1" applyFill="1" applyAlignment="1">
      <alignment horizontal="right" vertical="center" wrapText="1"/>
    </xf>
    <xf numFmtId="14" fontId="35" fillId="3" borderId="0" xfId="5" applyNumberFormat="1" applyFont="1" applyFill="1" applyBorder="1" applyAlignment="1">
      <alignment vertical="top"/>
    </xf>
    <xf numFmtId="0" fontId="30" fillId="0" borderId="0" xfId="0" applyFont="1" applyAlignment="1">
      <alignment vertical="top" wrapText="1"/>
    </xf>
    <xf numFmtId="0" fontId="7" fillId="0" borderId="54" xfId="0" applyFont="1" applyBorder="1" applyAlignment="1">
      <alignment horizontal="right"/>
    </xf>
    <xf numFmtId="0" fontId="7" fillId="0" borderId="54" xfId="0" applyFont="1" applyBorder="1" applyAlignment="1">
      <alignment horizontal="right" wrapText="1"/>
    </xf>
    <xf numFmtId="0" fontId="74" fillId="0" borderId="0" xfId="0" applyFont="1" applyAlignment="1">
      <alignment horizontal="left" vertical="top"/>
    </xf>
    <xf numFmtId="0" fontId="28" fillId="0" borderId="0" xfId="0" applyFont="1" applyAlignment="1">
      <alignment horizontal="left" vertical="top"/>
    </xf>
    <xf numFmtId="164" fontId="0" fillId="0" borderId="0" xfId="0" applyNumberFormat="1"/>
    <xf numFmtId="0" fontId="7" fillId="0" borderId="51" xfId="0" applyFont="1" applyBorder="1" applyAlignment="1">
      <alignment horizontal="right"/>
    </xf>
    <xf numFmtId="0" fontId="7" fillId="0" borderId="56" xfId="0" applyFont="1" applyBorder="1" applyAlignment="1">
      <alignment horizontal="right"/>
    </xf>
    <xf numFmtId="0" fontId="7" fillId="0" borderId="57" xfId="0" applyFont="1" applyBorder="1" applyAlignment="1">
      <alignment horizontal="right"/>
    </xf>
    <xf numFmtId="0" fontId="7" fillId="0" borderId="57" xfId="0" applyFont="1" applyBorder="1" applyAlignment="1">
      <alignment horizontal="right" wrapText="1"/>
    </xf>
    <xf numFmtId="0" fontId="7" fillId="0" borderId="56" xfId="0" applyFont="1" applyBorder="1" applyAlignment="1">
      <alignment horizontal="right" wrapText="1"/>
    </xf>
    <xf numFmtId="0" fontId="29" fillId="0" borderId="22" xfId="0" applyFont="1" applyBorder="1" applyAlignment="1">
      <alignment horizontal="center" vertical="center" wrapText="1"/>
    </xf>
    <xf numFmtId="0" fontId="5" fillId="0" borderId="58" xfId="0" applyFont="1" applyBorder="1" applyAlignment="1">
      <alignment horizontal="center" vertical="center" wrapText="1"/>
    </xf>
    <xf numFmtId="0" fontId="24" fillId="8" borderId="54" xfId="0" applyFont="1" applyFill="1" applyBorder="1" applyAlignment="1">
      <alignment vertical="center"/>
    </xf>
    <xf numFmtId="0" fontId="24" fillId="8" borderId="51" xfId="0" applyFont="1" applyFill="1" applyBorder="1" applyAlignment="1">
      <alignment vertical="center"/>
    </xf>
    <xf numFmtId="14" fontId="64" fillId="22" borderId="60" xfId="0" applyNumberFormat="1" applyFont="1" applyFill="1" applyBorder="1" applyAlignment="1">
      <alignment horizontal="center" vertical="center"/>
    </xf>
    <xf numFmtId="0" fontId="64" fillId="22" borderId="62" xfId="0" applyFont="1" applyFill="1" applyBorder="1" applyAlignment="1">
      <alignment horizontal="center" vertical="center"/>
    </xf>
    <xf numFmtId="164" fontId="81" fillId="0" borderId="1" xfId="0" applyNumberFormat="1" applyFont="1" applyBorder="1" applyAlignment="1">
      <alignment horizontal="center" vertical="center"/>
    </xf>
    <xf numFmtId="164" fontId="65" fillId="0" borderId="1" xfId="0" applyNumberFormat="1" applyFont="1" applyBorder="1" applyAlignment="1">
      <alignment horizontal="center" vertical="center"/>
    </xf>
    <xf numFmtId="164" fontId="64" fillId="0" borderId="63" xfId="0" applyNumberFormat="1" applyFont="1" applyBorder="1" applyAlignment="1">
      <alignment horizontal="center" vertical="center"/>
    </xf>
    <xf numFmtId="0" fontId="64" fillId="0" borderId="64" xfId="0" applyFont="1" applyBorder="1" applyAlignment="1">
      <alignment horizontal="left" vertical="center"/>
    </xf>
    <xf numFmtId="0" fontId="64" fillId="0" borderId="64" xfId="0" applyFont="1" applyBorder="1" applyAlignment="1">
      <alignment horizontal="right" vertical="center"/>
    </xf>
    <xf numFmtId="175" fontId="59" fillId="0" borderId="0" xfId="4" applyNumberFormat="1" applyFont="1" applyBorder="1" applyProtection="1"/>
    <xf numFmtId="44" fontId="64" fillId="0" borderId="0" xfId="5" applyFont="1" applyFill="1" applyBorder="1" applyAlignment="1">
      <alignment horizontal="center" vertical="center"/>
    </xf>
    <xf numFmtId="0" fontId="64" fillId="0" borderId="1" xfId="0" applyFont="1" applyBorder="1" applyAlignment="1">
      <alignment horizontal="center" vertical="center"/>
    </xf>
    <xf numFmtId="0" fontId="58" fillId="16" borderId="1" xfId="0" applyFont="1" applyFill="1" applyBorder="1" applyAlignment="1">
      <alignment horizontal="left" vertical="center" wrapText="1"/>
    </xf>
    <xf numFmtId="0" fontId="55" fillId="17" borderId="42" xfId="0" applyFont="1" applyFill="1" applyBorder="1" applyAlignment="1">
      <alignment vertical="center"/>
    </xf>
    <xf numFmtId="0" fontId="79" fillId="0" borderId="0" xfId="0" applyFont="1" applyAlignment="1">
      <alignment horizontal="center" vertical="center"/>
    </xf>
    <xf numFmtId="9" fontId="65" fillId="0" borderId="24" xfId="0" applyNumberFormat="1" applyFont="1" applyBorder="1" applyAlignment="1">
      <alignment horizontal="center" vertical="center"/>
    </xf>
    <xf numFmtId="164" fontId="65" fillId="0" borderId="24" xfId="0" applyNumberFormat="1" applyFont="1" applyBorder="1" applyAlignment="1">
      <alignment horizontal="center" vertical="center"/>
    </xf>
    <xf numFmtId="9" fontId="64" fillId="22" borderId="1" xfId="0" applyNumberFormat="1" applyFont="1" applyFill="1" applyBorder="1" applyAlignment="1">
      <alignment horizontal="center" vertical="center"/>
    </xf>
    <xf numFmtId="9" fontId="60" fillId="22" borderId="1" xfId="0" applyNumberFormat="1" applyFont="1" applyFill="1" applyBorder="1" applyAlignment="1">
      <alignment horizontal="center" vertical="center"/>
    </xf>
    <xf numFmtId="0" fontId="79" fillId="0" borderId="19" xfId="0" applyFont="1" applyBorder="1" applyAlignment="1">
      <alignment vertical="center"/>
    </xf>
    <xf numFmtId="0" fontId="60" fillId="0" borderId="68" xfId="0" applyFont="1" applyBorder="1" applyProtection="1">
      <protection locked="0"/>
    </xf>
    <xf numFmtId="0" fontId="64" fillId="0" borderId="69" xfId="0" applyFont="1" applyBorder="1" applyAlignment="1">
      <alignment vertical="center" wrapText="1"/>
    </xf>
    <xf numFmtId="0" fontId="60" fillId="0" borderId="20" xfId="0" applyFont="1" applyBorder="1" applyProtection="1">
      <protection locked="0"/>
    </xf>
    <xf numFmtId="0" fontId="0" fillId="0" borderId="19" xfId="0" applyBorder="1"/>
    <xf numFmtId="0" fontId="0" fillId="0" borderId="20" xfId="0" applyBorder="1"/>
    <xf numFmtId="0" fontId="64" fillId="0" borderId="19" xfId="0" applyFont="1" applyBorder="1" applyAlignment="1">
      <alignment vertical="center"/>
    </xf>
    <xf numFmtId="0" fontId="64" fillId="0" borderId="20" xfId="0" applyFont="1" applyBorder="1" applyAlignment="1">
      <alignment vertical="center"/>
    </xf>
    <xf numFmtId="0" fontId="64" fillId="0" borderId="0" xfId="0" applyFont="1" applyAlignment="1">
      <alignment horizontal="left" vertical="center"/>
    </xf>
    <xf numFmtId="0" fontId="64" fillId="0" borderId="19" xfId="0" applyFont="1" applyBorder="1" applyAlignment="1">
      <alignment horizontal="left" vertical="center" wrapText="1"/>
    </xf>
    <xf numFmtId="0" fontId="64" fillId="0" borderId="0" xfId="0" applyFont="1" applyAlignment="1">
      <alignment horizontal="center" vertical="center"/>
    </xf>
    <xf numFmtId="0" fontId="64" fillId="0" borderId="20" xfId="0" applyFont="1" applyBorder="1" applyAlignment="1">
      <alignment horizontal="center" vertical="center"/>
    </xf>
    <xf numFmtId="0" fontId="79" fillId="0" borderId="19" xfId="0" applyFont="1" applyBorder="1" applyAlignment="1">
      <alignment horizontal="center" vertical="center"/>
    </xf>
    <xf numFmtId="0" fontId="79" fillId="0" borderId="68" xfId="0" applyFont="1" applyBorder="1" applyAlignment="1">
      <alignment horizontal="center" vertical="center"/>
    </xf>
    <xf numFmtId="0" fontId="64" fillId="0" borderId="54" xfId="0" applyFont="1" applyBorder="1" applyAlignment="1">
      <alignment horizontal="center" vertical="center"/>
    </xf>
    <xf numFmtId="0" fontId="64" fillId="0" borderId="54" xfId="0" applyFont="1" applyBorder="1" applyAlignment="1">
      <alignment horizontal="right" vertical="center"/>
    </xf>
    <xf numFmtId="0" fontId="65" fillId="0" borderId="57" xfId="0" applyFont="1" applyBorder="1" applyAlignment="1">
      <alignment horizontal="right" vertical="center"/>
    </xf>
    <xf numFmtId="0" fontId="63" fillId="0" borderId="0" xfId="0" applyFont="1" applyAlignment="1">
      <alignment horizontal="left" vertical="center"/>
    </xf>
    <xf numFmtId="0" fontId="64" fillId="0" borderId="19" xfId="0" applyFont="1" applyBorder="1" applyAlignment="1">
      <alignment horizontal="justify" vertical="center"/>
    </xf>
    <xf numFmtId="0" fontId="64" fillId="3" borderId="0" xfId="0" applyFont="1" applyFill="1" applyAlignment="1">
      <alignment horizontal="center" vertical="center"/>
    </xf>
    <xf numFmtId="0" fontId="64" fillId="3" borderId="20" xfId="0" applyFont="1" applyFill="1" applyBorder="1" applyAlignment="1">
      <alignment horizontal="center" vertical="center"/>
    </xf>
    <xf numFmtId="0" fontId="64" fillId="0" borderId="70" xfId="0" applyFont="1" applyBorder="1" applyAlignment="1">
      <alignment horizontal="right" vertical="center"/>
    </xf>
    <xf numFmtId="0" fontId="82" fillId="0" borderId="19" xfId="0" applyFont="1" applyBorder="1" applyAlignment="1">
      <alignment horizontal="left" vertical="center"/>
    </xf>
    <xf numFmtId="0" fontId="64" fillId="0" borderId="20" xfId="0" applyFont="1" applyBorder="1"/>
    <xf numFmtId="0" fontId="64" fillId="0" borderId="21" xfId="0" applyFont="1" applyBorder="1"/>
    <xf numFmtId="0" fontId="64" fillId="0" borderId="26" xfId="0" applyFont="1" applyBorder="1"/>
    <xf numFmtId="0" fontId="64" fillId="0" borderId="15" xfId="0" applyFont="1" applyBorder="1"/>
    <xf numFmtId="0" fontId="71" fillId="8" borderId="71" xfId="0" applyFont="1" applyFill="1" applyBorder="1" applyAlignment="1">
      <alignment vertical="center"/>
    </xf>
    <xf numFmtId="0" fontId="7" fillId="0" borderId="49" xfId="0" applyFont="1" applyBorder="1" applyAlignment="1">
      <alignment horizontal="right"/>
    </xf>
    <xf numFmtId="0" fontId="29" fillId="0" borderId="1" xfId="0" applyFont="1" applyBorder="1" applyAlignment="1">
      <alignment horizontal="center" vertical="center"/>
    </xf>
    <xf numFmtId="0" fontId="29" fillId="0" borderId="1" xfId="0" applyFont="1" applyBorder="1" applyAlignment="1">
      <alignment horizontal="center" vertical="center" wrapText="1"/>
    </xf>
    <xf numFmtId="0" fontId="29" fillId="0" borderId="36" xfId="0" applyFont="1" applyBorder="1" applyAlignment="1">
      <alignment horizontal="center" vertical="center"/>
    </xf>
    <xf numFmtId="0" fontId="42" fillId="5" borderId="9" xfId="0" applyFont="1" applyFill="1" applyBorder="1" applyAlignment="1" applyProtection="1">
      <alignment horizontal="left" vertical="center"/>
      <protection locked="0"/>
    </xf>
    <xf numFmtId="14" fontId="15" fillId="3" borderId="0" xfId="5" applyNumberFormat="1" applyFont="1" applyFill="1" applyBorder="1" applyAlignment="1">
      <alignment horizontal="left" vertical="center"/>
    </xf>
    <xf numFmtId="0" fontId="25" fillId="9" borderId="2" xfId="0" applyFont="1" applyFill="1" applyBorder="1" applyAlignment="1">
      <alignment horizontal="center" vertical="center" wrapText="1"/>
    </xf>
    <xf numFmtId="14" fontId="64" fillId="22" borderId="1" xfId="0" applyNumberFormat="1" applyFont="1" applyFill="1" applyBorder="1" applyAlignment="1">
      <alignment horizontal="center" vertical="center"/>
    </xf>
    <xf numFmtId="14" fontId="35" fillId="3" borderId="0" xfId="5" applyNumberFormat="1" applyFont="1" applyFill="1" applyBorder="1" applyAlignment="1">
      <alignment horizontal="center" vertical="center"/>
    </xf>
    <xf numFmtId="0" fontId="20" fillId="13" borderId="21" xfId="0" applyFont="1" applyFill="1" applyBorder="1" applyAlignment="1">
      <alignment horizontal="center" vertical="center" wrapText="1"/>
    </xf>
    <xf numFmtId="0" fontId="60" fillId="0" borderId="0" xfId="0" applyFont="1" applyAlignment="1">
      <alignment vertical="center" wrapText="1"/>
    </xf>
    <xf numFmtId="0" fontId="60" fillId="0" borderId="23" xfId="0" applyFont="1" applyBorder="1" applyAlignment="1" applyProtection="1">
      <alignment vertical="center" wrapText="1"/>
      <protection locked="0"/>
    </xf>
    <xf numFmtId="0" fontId="29" fillId="21" borderId="58" xfId="0" applyFont="1" applyFill="1" applyBorder="1" applyAlignment="1">
      <alignment horizontal="center" vertical="center" wrapText="1"/>
    </xf>
    <xf numFmtId="9" fontId="0" fillId="0" borderId="0" xfId="4" applyFont="1"/>
    <xf numFmtId="0" fontId="59" fillId="3" borderId="0" xfId="0" applyFont="1" applyFill="1" applyAlignment="1" applyProtection="1">
      <alignment horizontal="right" vertical="center"/>
      <protection locked="0"/>
    </xf>
    <xf numFmtId="0" fontId="59" fillId="0" borderId="19" xfId="0" applyFont="1" applyBorder="1" applyAlignment="1" applyProtection="1">
      <alignment horizontal="center" vertical="center"/>
      <protection locked="0"/>
    </xf>
    <xf numFmtId="0" fontId="59" fillId="0" borderId="0" xfId="0" applyFont="1" applyAlignment="1" applyProtection="1">
      <alignment horizontal="center" vertical="center"/>
      <protection locked="0"/>
    </xf>
    <xf numFmtId="0" fontId="59" fillId="0" borderId="52" xfId="0" applyFont="1" applyBorder="1" applyAlignment="1" applyProtection="1">
      <alignment horizontal="center" vertical="center"/>
      <protection locked="0"/>
    </xf>
    <xf numFmtId="0" fontId="59" fillId="0" borderId="68" xfId="0" applyFont="1" applyBorder="1" applyAlignment="1" applyProtection="1">
      <alignment horizontal="center" vertical="center"/>
      <protection locked="0"/>
    </xf>
    <xf numFmtId="164" fontId="64" fillId="0" borderId="0" xfId="5" applyNumberFormat="1" applyFont="1" applyFill="1" applyBorder="1" applyAlignment="1">
      <alignment horizontal="center" vertical="center"/>
    </xf>
    <xf numFmtId="0" fontId="64" fillId="0" borderId="1" xfId="0" applyFont="1" applyBorder="1" applyAlignment="1">
      <alignment horizontal="right" vertical="center" wrapText="1"/>
    </xf>
    <xf numFmtId="164" fontId="64" fillId="0" borderId="1" xfId="5" applyNumberFormat="1" applyFont="1" applyFill="1" applyBorder="1" applyAlignment="1">
      <alignment horizontal="center" vertical="center"/>
    </xf>
    <xf numFmtId="0" fontId="53" fillId="9" borderId="8" xfId="0" applyFont="1" applyFill="1" applyBorder="1" applyAlignment="1">
      <alignment vertical="center"/>
    </xf>
    <xf numFmtId="164" fontId="5" fillId="5" borderId="27" xfId="2" applyNumberFormat="1" applyFont="1" applyFill="1" applyBorder="1" applyAlignment="1" applyProtection="1">
      <alignment horizontal="center" vertical="center"/>
      <protection locked="0"/>
    </xf>
    <xf numFmtId="0" fontId="24" fillId="8" borderId="13" xfId="0" applyFont="1" applyFill="1" applyBorder="1" applyAlignment="1">
      <alignment horizontal="right" vertical="center"/>
    </xf>
    <xf numFmtId="0" fontId="71" fillId="8" borderId="13" xfId="0" applyFont="1" applyFill="1" applyBorder="1" applyAlignment="1">
      <alignment horizontal="right" vertical="center"/>
    </xf>
    <xf numFmtId="0" fontId="5" fillId="0" borderId="13" xfId="0" applyFont="1" applyBorder="1" applyAlignment="1">
      <alignment horizontal="left" vertical="center"/>
    </xf>
    <xf numFmtId="0" fontId="5" fillId="9" borderId="13" xfId="0" applyFont="1" applyFill="1" applyBorder="1" applyAlignment="1">
      <alignment horizontal="left" vertical="center"/>
    </xf>
    <xf numFmtId="10" fontId="52" fillId="8" borderId="13" xfId="4" applyNumberFormat="1" applyFont="1" applyFill="1" applyBorder="1" applyAlignment="1">
      <alignment horizontal="center" vertical="center" wrapText="1"/>
    </xf>
    <xf numFmtId="0" fontId="29" fillId="0" borderId="10" xfId="0" applyFont="1" applyBorder="1" applyAlignment="1">
      <alignment horizontal="center" vertical="center"/>
    </xf>
    <xf numFmtId="0" fontId="29" fillId="0" borderId="73" xfId="0" applyFont="1" applyBorder="1" applyAlignment="1">
      <alignment horizontal="center" vertical="center"/>
    </xf>
    <xf numFmtId="0" fontId="29" fillId="0" borderId="74" xfId="0" applyFont="1" applyBorder="1" applyAlignment="1">
      <alignment horizontal="center" vertical="center"/>
    </xf>
    <xf numFmtId="9" fontId="5" fillId="0" borderId="13" xfId="4" applyFont="1" applyFill="1" applyBorder="1" applyAlignment="1">
      <alignment horizontal="center" vertical="center"/>
    </xf>
    <xf numFmtId="164" fontId="64" fillId="0" borderId="0" xfId="0" applyNumberFormat="1" applyFont="1" applyAlignment="1">
      <alignment horizontal="center" vertical="center"/>
    </xf>
    <xf numFmtId="174" fontId="54" fillId="0" borderId="48" xfId="5" applyNumberFormat="1" applyFont="1" applyBorder="1" applyAlignment="1">
      <alignment horizontal="right" vertical="center"/>
    </xf>
    <xf numFmtId="174" fontId="54" fillId="0" borderId="46" xfId="5" applyNumberFormat="1" applyFont="1" applyBorder="1" applyAlignment="1">
      <alignment horizontal="right" vertical="center"/>
    </xf>
    <xf numFmtId="173" fontId="52" fillId="8" borderId="44" xfId="5" applyNumberFormat="1" applyFont="1" applyFill="1" applyBorder="1" applyAlignment="1">
      <alignment horizontal="right" vertical="center" wrapText="1"/>
    </xf>
    <xf numFmtId="173" fontId="52" fillId="8" borderId="20" xfId="5" applyNumberFormat="1" applyFont="1" applyFill="1" applyBorder="1" applyAlignment="1">
      <alignment horizontal="right" vertical="center" wrapText="1"/>
    </xf>
    <xf numFmtId="174" fontId="54" fillId="0" borderId="65" xfId="5" applyNumberFormat="1" applyFont="1" applyBorder="1" applyAlignment="1">
      <alignment horizontal="right" vertical="center"/>
    </xf>
    <xf numFmtId="173" fontId="78" fillId="8" borderId="72" xfId="5" applyNumberFormat="1" applyFont="1" applyFill="1" applyBorder="1" applyAlignment="1">
      <alignment horizontal="right" vertical="center" wrapText="1"/>
    </xf>
    <xf numFmtId="167" fontId="0" fillId="0" borderId="0" xfId="0" applyNumberFormat="1"/>
    <xf numFmtId="164" fontId="25" fillId="0" borderId="24" xfId="0" applyNumberFormat="1" applyFont="1" applyBorder="1" applyAlignment="1">
      <alignment horizontal="right" vertical="center" wrapText="1"/>
    </xf>
    <xf numFmtId="164" fontId="0" fillId="0" borderId="24" xfId="0" applyNumberFormat="1" applyBorder="1" applyAlignment="1">
      <alignment horizontal="right"/>
    </xf>
    <xf numFmtId="164" fontId="25" fillId="0" borderId="1" xfId="0" applyNumberFormat="1" applyFont="1" applyBorder="1" applyAlignment="1">
      <alignment horizontal="right" vertical="center" wrapText="1"/>
    </xf>
    <xf numFmtId="164" fontId="0" fillId="0" borderId="1" xfId="0" applyNumberFormat="1" applyBorder="1" applyAlignment="1">
      <alignment horizontal="right"/>
    </xf>
    <xf numFmtId="164" fontId="24" fillId="8" borderId="20" xfId="2" applyNumberFormat="1" applyFont="1" applyFill="1" applyBorder="1" applyAlignment="1">
      <alignment horizontal="right" vertical="center"/>
    </xf>
    <xf numFmtId="164" fontId="24" fillId="8" borderId="0" xfId="2" applyNumberFormat="1" applyFont="1" applyFill="1" applyAlignment="1">
      <alignment horizontal="right" vertical="center"/>
    </xf>
    <xf numFmtId="164" fontId="25" fillId="0" borderId="23" xfId="0" applyNumberFormat="1" applyFont="1" applyBorder="1" applyAlignment="1">
      <alignment horizontal="right" vertical="center" wrapText="1"/>
    </xf>
    <xf numFmtId="164" fontId="0" fillId="0" borderId="23" xfId="0" applyNumberFormat="1" applyBorder="1" applyAlignment="1">
      <alignment horizontal="right"/>
    </xf>
    <xf numFmtId="164" fontId="76" fillId="8" borderId="55" xfId="2" applyNumberFormat="1" applyFont="1" applyFill="1" applyBorder="1" applyAlignment="1">
      <alignment horizontal="right" vertical="center"/>
    </xf>
    <xf numFmtId="164" fontId="5" fillId="0" borderId="24" xfId="2" applyNumberFormat="1" applyFont="1" applyFill="1" applyBorder="1" applyAlignment="1">
      <alignment horizontal="right" vertical="center"/>
    </xf>
    <xf numFmtId="9" fontId="54" fillId="0" borderId="24" xfId="4" applyFont="1" applyBorder="1" applyAlignment="1">
      <alignment horizontal="right" vertical="center"/>
    </xf>
    <xf numFmtId="164" fontId="5" fillId="0" borderId="1" xfId="2" applyNumberFormat="1" applyFont="1" applyFill="1" applyBorder="1" applyAlignment="1">
      <alignment horizontal="right" vertical="center"/>
    </xf>
    <xf numFmtId="9" fontId="54" fillId="0" borderId="1" xfId="4" applyFont="1" applyBorder="1" applyAlignment="1">
      <alignment horizontal="right" vertical="center"/>
    </xf>
    <xf numFmtId="10" fontId="52" fillId="8" borderId="44" xfId="4" applyNumberFormat="1" applyFont="1" applyFill="1" applyBorder="1" applyAlignment="1">
      <alignment horizontal="right" vertical="center" wrapText="1"/>
    </xf>
    <xf numFmtId="164" fontId="5" fillId="0" borderId="1" xfId="0" applyNumberFormat="1" applyFont="1" applyBorder="1" applyAlignment="1">
      <alignment horizontal="right" vertical="center" wrapText="1"/>
    </xf>
    <xf numFmtId="164" fontId="24" fillId="0" borderId="0" xfId="2" applyNumberFormat="1" applyFont="1" applyFill="1" applyBorder="1" applyAlignment="1">
      <alignment horizontal="right" vertical="center"/>
    </xf>
    <xf numFmtId="10" fontId="52" fillId="8" borderId="0" xfId="4" applyNumberFormat="1" applyFont="1" applyFill="1" applyAlignment="1">
      <alignment horizontal="right" vertical="center" wrapText="1"/>
    </xf>
    <xf numFmtId="164" fontId="5" fillId="0" borderId="23" xfId="0" applyNumberFormat="1" applyFont="1" applyBorder="1" applyAlignment="1">
      <alignment horizontal="right" vertical="center" wrapText="1"/>
    </xf>
    <xf numFmtId="10" fontId="24" fillId="0" borderId="0" xfId="2" applyNumberFormat="1" applyFont="1" applyFill="1" applyBorder="1" applyAlignment="1">
      <alignment horizontal="right" vertical="center"/>
    </xf>
    <xf numFmtId="10" fontId="78" fillId="8" borderId="55" xfId="4" applyNumberFormat="1" applyFont="1" applyFill="1" applyBorder="1" applyAlignment="1">
      <alignment horizontal="right" vertical="center" wrapText="1"/>
    </xf>
    <xf numFmtId="164" fontId="70" fillId="0" borderId="13" xfId="2" applyNumberFormat="1" applyFont="1" applyFill="1" applyBorder="1" applyAlignment="1">
      <alignment horizontal="center" vertical="center"/>
    </xf>
    <xf numFmtId="0" fontId="79" fillId="0" borderId="0" xfId="0" applyFont="1" applyAlignment="1">
      <alignment vertical="center"/>
    </xf>
    <xf numFmtId="14" fontId="64" fillId="0" borderId="0" xfId="0" applyNumberFormat="1" applyFont="1" applyAlignment="1">
      <alignment horizontal="center" vertical="center"/>
    </xf>
    <xf numFmtId="14" fontId="64" fillId="0" borderId="59" xfId="0" applyNumberFormat="1" applyFont="1" applyBorder="1" applyAlignment="1">
      <alignment horizontal="center" vertical="center"/>
    </xf>
    <xf numFmtId="0" fontId="0" fillId="0" borderId="0" xfId="0" applyAlignment="1">
      <alignment horizontal="center" wrapText="1"/>
    </xf>
    <xf numFmtId="0" fontId="24" fillId="0" borderId="0" xfId="0" applyFont="1" applyAlignment="1">
      <alignment vertical="center"/>
    </xf>
    <xf numFmtId="164" fontId="0" fillId="0" borderId="0" xfId="0" applyNumberFormat="1" applyAlignment="1">
      <alignment horizontal="center" vertical="center"/>
    </xf>
    <xf numFmtId="164" fontId="0" fillId="0" borderId="0" xfId="0" applyNumberFormat="1" applyAlignment="1">
      <alignment horizontal="right" vertical="center"/>
    </xf>
    <xf numFmtId="0" fontId="0" fillId="0" borderId="0" xfId="0" applyAlignment="1">
      <alignment horizontal="right" vertical="center"/>
    </xf>
    <xf numFmtId="43" fontId="0" fillId="0" borderId="0" xfId="2" applyFont="1" applyFill="1" applyBorder="1" applyAlignment="1">
      <alignment horizontal="right" vertical="center"/>
    </xf>
    <xf numFmtId="0" fontId="64" fillId="0" borderId="2" xfId="0" applyFont="1" applyBorder="1" applyAlignment="1">
      <alignment vertical="center"/>
    </xf>
    <xf numFmtId="0" fontId="42" fillId="5" borderId="78" xfId="0" applyFont="1" applyFill="1" applyBorder="1" applyAlignment="1" applyProtection="1">
      <alignment horizontal="left" vertical="center"/>
      <protection locked="0"/>
    </xf>
    <xf numFmtId="14" fontId="42" fillId="5" borderId="78" xfId="0" applyNumberFormat="1" applyFont="1" applyFill="1" applyBorder="1" applyAlignment="1" applyProtection="1">
      <alignment horizontal="left" vertical="center"/>
      <protection locked="0"/>
    </xf>
    <xf numFmtId="5" fontId="43" fillId="23" borderId="1" xfId="0" applyNumberFormat="1" applyFont="1" applyFill="1" applyBorder="1"/>
    <xf numFmtId="5" fontId="43" fillId="10" borderId="23" xfId="0" applyNumberFormat="1" applyFont="1" applyFill="1" applyBorder="1"/>
    <xf numFmtId="168" fontId="23" fillId="8" borderId="1" xfId="0" applyNumberFormat="1" applyFont="1" applyFill="1" applyBorder="1" applyAlignment="1">
      <alignment horizontal="center" vertical="center"/>
    </xf>
    <xf numFmtId="164" fontId="70" fillId="9" borderId="13" xfId="2" applyNumberFormat="1" applyFont="1" applyFill="1" applyBorder="1" applyAlignment="1">
      <alignment horizontal="center" vertical="center"/>
    </xf>
    <xf numFmtId="165" fontId="18" fillId="5" borderId="24" xfId="1" applyFont="1" applyFill="1" applyBorder="1" applyAlignment="1" applyProtection="1">
      <alignment horizontal="left" vertical="center" wrapText="1"/>
      <protection locked="0"/>
    </xf>
    <xf numFmtId="0" fontId="35" fillId="3" borderId="0" xfId="5" applyNumberFormat="1" applyFont="1" applyFill="1" applyBorder="1" applyAlignment="1">
      <alignment vertical="center"/>
    </xf>
    <xf numFmtId="168" fontId="19" fillId="8" borderId="5" xfId="2" applyNumberFormat="1" applyFont="1" applyFill="1" applyBorder="1" applyAlignment="1">
      <alignment vertical="center"/>
    </xf>
    <xf numFmtId="168" fontId="2" fillId="5" borderId="23" xfId="0" applyNumberFormat="1" applyFont="1" applyFill="1" applyBorder="1" applyAlignment="1" applyProtection="1">
      <alignment vertical="center"/>
      <protection locked="0"/>
    </xf>
    <xf numFmtId="165" fontId="3" fillId="5" borderId="23" xfId="1" applyFont="1" applyFill="1" applyBorder="1" applyAlignment="1" applyProtection="1">
      <alignment horizontal="left" vertical="center" wrapText="1"/>
      <protection locked="0"/>
    </xf>
    <xf numFmtId="0" fontId="2" fillId="5" borderId="23" xfId="0" applyFont="1" applyFill="1" applyBorder="1" applyAlignment="1" applyProtection="1">
      <alignment vertical="center"/>
      <protection locked="0"/>
    </xf>
    <xf numFmtId="0" fontId="25" fillId="9" borderId="67" xfId="0" applyFont="1" applyFill="1" applyBorder="1" applyAlignment="1">
      <alignment horizontal="center" vertical="center"/>
    </xf>
    <xf numFmtId="168" fontId="2" fillId="3" borderId="46" xfId="0" applyNumberFormat="1" applyFont="1" applyFill="1" applyBorder="1" applyAlignment="1">
      <alignment vertical="center"/>
    </xf>
    <xf numFmtId="168" fontId="2" fillId="5" borderId="46" xfId="0" applyNumberFormat="1" applyFont="1" applyFill="1" applyBorder="1" applyAlignment="1" applyProtection="1">
      <alignment vertical="center"/>
      <protection locked="0"/>
    </xf>
    <xf numFmtId="164" fontId="20" fillId="9" borderId="72" xfId="2" applyNumberFormat="1" applyFont="1" applyFill="1" applyBorder="1" applyAlignment="1">
      <alignment vertical="center"/>
    </xf>
    <xf numFmtId="14" fontId="42" fillId="5" borderId="88" xfId="0" applyNumberFormat="1" applyFont="1" applyFill="1" applyBorder="1" applyAlignment="1" applyProtection="1">
      <alignment horizontal="left" vertical="center"/>
      <protection locked="0"/>
    </xf>
    <xf numFmtId="0" fontId="29" fillId="0" borderId="20" xfId="0" applyFont="1" applyBorder="1" applyAlignment="1">
      <alignment horizontal="center" vertical="center"/>
    </xf>
    <xf numFmtId="164" fontId="5" fillId="0" borderId="13" xfId="2" applyNumberFormat="1" applyFont="1" applyFill="1" applyBorder="1" applyAlignment="1">
      <alignment horizontal="center" vertical="center" wrapText="1"/>
    </xf>
    <xf numFmtId="0" fontId="11" fillId="2" borderId="21" xfId="0" applyFont="1" applyFill="1" applyBorder="1" applyAlignment="1">
      <alignment horizontal="left" vertical="center" wrapText="1"/>
    </xf>
    <xf numFmtId="0" fontId="13" fillId="2" borderId="26" xfId="0" applyFont="1" applyFill="1" applyBorder="1" applyAlignment="1">
      <alignment horizontal="left" vertical="center" wrapText="1"/>
    </xf>
    <xf numFmtId="0" fontId="13" fillId="2" borderId="15" xfId="0" applyFont="1" applyFill="1" applyBorder="1" applyAlignment="1">
      <alignment horizontal="left" vertical="center" wrapText="1"/>
    </xf>
    <xf numFmtId="0" fontId="26" fillId="0" borderId="27" xfId="0" applyFont="1" applyBorder="1" applyAlignment="1">
      <alignment horizontal="center" vertical="center" wrapText="1"/>
    </xf>
    <xf numFmtId="0" fontId="26" fillId="0" borderId="28" xfId="0" applyFont="1" applyBorder="1" applyAlignment="1">
      <alignment horizontal="center" vertical="center" wrapText="1"/>
    </xf>
    <xf numFmtId="0" fontId="26" fillId="0" borderId="29" xfId="0" applyFont="1" applyBorder="1" applyAlignment="1">
      <alignment horizontal="center" vertical="center" wrapText="1"/>
    </xf>
    <xf numFmtId="0" fontId="39" fillId="8" borderId="19" xfId="0" applyFont="1" applyFill="1" applyBorder="1" applyAlignment="1">
      <alignment horizontal="left" vertical="center"/>
    </xf>
    <xf numFmtId="0" fontId="39" fillId="8" borderId="0" xfId="0" applyFont="1" applyFill="1" applyAlignment="1">
      <alignment horizontal="left" vertical="center"/>
    </xf>
    <xf numFmtId="0" fontId="39" fillId="8" borderId="20" xfId="0" applyFont="1" applyFill="1" applyBorder="1" applyAlignment="1">
      <alignment horizontal="left" vertical="center"/>
    </xf>
    <xf numFmtId="0" fontId="36" fillId="2" borderId="19" xfId="0" applyFont="1" applyFill="1" applyBorder="1" applyAlignment="1">
      <alignment horizontal="left" vertical="center" wrapText="1"/>
    </xf>
    <xf numFmtId="0" fontId="37" fillId="2" borderId="0" xfId="0" applyFont="1" applyFill="1" applyAlignment="1">
      <alignment horizontal="left" vertical="center" wrapText="1"/>
    </xf>
    <xf numFmtId="0" fontId="37" fillId="2" borderId="20" xfId="0" applyFont="1" applyFill="1" applyBorder="1" applyAlignment="1">
      <alignment horizontal="left" vertical="center" wrapText="1"/>
    </xf>
    <xf numFmtId="0" fontId="2" fillId="5" borderId="2" xfId="0" applyFont="1" applyFill="1" applyBorder="1" applyAlignment="1" applyProtection="1">
      <alignment horizontal="center" vertical="center"/>
      <protection locked="0"/>
    </xf>
    <xf numFmtId="0" fontId="2" fillId="5" borderId="5" xfId="0" applyFont="1" applyFill="1" applyBorder="1" applyAlignment="1" applyProtection="1">
      <alignment horizontal="center" vertical="center"/>
      <protection locked="0"/>
    </xf>
    <xf numFmtId="165" fontId="3" fillId="5" borderId="2" xfId="1" applyFont="1" applyFill="1" applyBorder="1" applyAlignment="1" applyProtection="1">
      <alignment horizontal="center" vertical="center" wrapText="1"/>
      <protection locked="0"/>
    </xf>
    <xf numFmtId="165" fontId="3" fillId="5" borderId="4" xfId="1" applyFont="1" applyFill="1" applyBorder="1" applyAlignment="1" applyProtection="1">
      <alignment horizontal="center" vertical="center" wrapText="1"/>
      <protection locked="0"/>
    </xf>
    <xf numFmtId="165" fontId="3" fillId="5" borderId="5" xfId="1" applyFont="1" applyFill="1" applyBorder="1" applyAlignment="1" applyProtection="1">
      <alignment horizontal="center" vertical="center" wrapText="1"/>
      <protection locked="0"/>
    </xf>
    <xf numFmtId="0" fontId="30" fillId="3" borderId="27" xfId="0" applyFont="1" applyFill="1" applyBorder="1" applyAlignment="1">
      <alignment horizontal="center" vertical="center" wrapText="1"/>
    </xf>
    <xf numFmtId="0" fontId="30" fillId="3" borderId="28" xfId="0" applyFont="1" applyFill="1" applyBorder="1" applyAlignment="1">
      <alignment horizontal="center" vertical="center" wrapText="1"/>
    </xf>
    <xf numFmtId="0" fontId="30" fillId="3" borderId="29" xfId="0" applyFont="1" applyFill="1" applyBorder="1" applyAlignment="1">
      <alignment horizontal="center" vertical="center" wrapText="1"/>
    </xf>
    <xf numFmtId="0" fontId="51" fillId="0" borderId="0" xfId="0" applyFont="1" applyAlignment="1">
      <alignment horizontal="center" vertical="center" wrapText="1"/>
    </xf>
    <xf numFmtId="0" fontId="20" fillId="6" borderId="2" xfId="0" applyFont="1" applyFill="1" applyBorder="1" applyAlignment="1">
      <alignment horizontal="center" vertical="center" wrapText="1"/>
    </xf>
    <xf numFmtId="0" fontId="20" fillId="6" borderId="5" xfId="0" applyFont="1" applyFill="1" applyBorder="1" applyAlignment="1">
      <alignment horizontal="center" vertical="center" wrapText="1"/>
    </xf>
    <xf numFmtId="44" fontId="3" fillId="5" borderId="2" xfId="5" applyFont="1" applyFill="1" applyBorder="1" applyAlignment="1" applyProtection="1">
      <alignment horizontal="center" vertical="center" wrapText="1"/>
      <protection locked="0"/>
    </xf>
    <xf numFmtId="44" fontId="3" fillId="5" borderId="5" xfId="5" applyFont="1" applyFill="1" applyBorder="1" applyAlignment="1" applyProtection="1">
      <alignment horizontal="center" vertical="center" wrapText="1"/>
      <protection locked="0"/>
    </xf>
    <xf numFmtId="0" fontId="20" fillId="0" borderId="54" xfId="0" applyFont="1" applyBorder="1" applyAlignment="1">
      <alignment horizontal="left" vertical="center"/>
    </xf>
    <xf numFmtId="0" fontId="20" fillId="0" borderId="1" xfId="0" applyFont="1" applyBorder="1" applyAlignment="1">
      <alignment horizontal="left" vertical="center"/>
    </xf>
    <xf numFmtId="0" fontId="20" fillId="0" borderId="76" xfId="0" applyFont="1" applyBorder="1" applyAlignment="1">
      <alignment horizontal="left" vertical="center"/>
    </xf>
    <xf numFmtId="0" fontId="20" fillId="0" borderId="77" xfId="0" applyFont="1" applyBorder="1" applyAlignment="1">
      <alignment horizontal="left" vertical="center"/>
    </xf>
    <xf numFmtId="0" fontId="49" fillId="3" borderId="0" xfId="0" applyFont="1" applyFill="1" applyAlignment="1">
      <alignment horizontal="left" vertical="center"/>
    </xf>
    <xf numFmtId="0" fontId="20" fillId="0" borderId="30" xfId="0" applyFont="1" applyBorder="1" applyAlignment="1">
      <alignment horizontal="left" vertical="center"/>
    </xf>
    <xf numFmtId="0" fontId="20" fillId="0" borderId="75" xfId="0" applyFont="1" applyBorder="1" applyAlignment="1">
      <alignment horizontal="left" vertical="center"/>
    </xf>
    <xf numFmtId="44" fontId="21" fillId="6" borderId="2" xfId="5" applyFont="1" applyFill="1" applyBorder="1" applyAlignment="1">
      <alignment horizontal="center" vertical="center" wrapText="1"/>
    </xf>
    <xf numFmtId="44" fontId="21" fillId="6" borderId="5" xfId="5" applyFont="1" applyFill="1" applyBorder="1" applyAlignment="1">
      <alignment horizontal="center" vertical="center" wrapText="1"/>
    </xf>
    <xf numFmtId="0" fontId="23" fillId="8" borderId="79" xfId="0" applyFont="1" applyFill="1" applyBorder="1" applyAlignment="1">
      <alignment horizontal="center" vertical="center" wrapText="1"/>
    </xf>
    <xf numFmtId="0" fontId="23" fillId="8" borderId="6" xfId="0" applyFont="1" applyFill="1" applyBorder="1" applyAlignment="1">
      <alignment horizontal="center" vertical="center" wrapText="1"/>
    </xf>
    <xf numFmtId="0" fontId="23" fillId="8" borderId="42" xfId="0" applyFont="1" applyFill="1" applyBorder="1" applyAlignment="1">
      <alignment horizontal="center" vertical="center" wrapText="1"/>
    </xf>
    <xf numFmtId="0" fontId="23" fillId="8" borderId="4" xfId="0" applyFont="1" applyFill="1" applyBorder="1" applyAlignment="1">
      <alignment horizontal="right" vertical="center"/>
    </xf>
    <xf numFmtId="0" fontId="23" fillId="8" borderId="5" xfId="0" applyFont="1" applyFill="1" applyBorder="1" applyAlignment="1">
      <alignment horizontal="right" vertical="center"/>
    </xf>
    <xf numFmtId="43" fontId="48" fillId="23" borderId="2" xfId="2" applyFont="1" applyFill="1" applyBorder="1" applyAlignment="1">
      <alignment horizontal="right" vertical="center"/>
    </xf>
    <xf numFmtId="43" fontId="48" fillId="23" borderId="4" xfId="2" applyFont="1" applyFill="1" applyBorder="1" applyAlignment="1">
      <alignment horizontal="right" vertical="center"/>
    </xf>
    <xf numFmtId="43" fontId="48" fillId="23" borderId="5" xfId="2" applyFont="1" applyFill="1" applyBorder="1" applyAlignment="1">
      <alignment horizontal="right" vertical="center"/>
    </xf>
    <xf numFmtId="0" fontId="32" fillId="6" borderId="3" xfId="0" applyFont="1" applyFill="1" applyBorder="1" applyAlignment="1">
      <alignment horizontal="center" vertical="center" textRotation="90" wrapText="1"/>
    </xf>
    <xf numFmtId="43" fontId="48" fillId="12" borderId="2" xfId="2" applyFont="1" applyFill="1" applyBorder="1" applyAlignment="1">
      <alignment horizontal="right" vertical="center"/>
    </xf>
    <xf numFmtId="43" fontId="48" fillId="12" borderId="4" xfId="2" applyFont="1" applyFill="1" applyBorder="1" applyAlignment="1">
      <alignment horizontal="right" vertical="center"/>
    </xf>
    <xf numFmtId="43" fontId="48" fillId="12" borderId="5" xfId="2" applyFont="1" applyFill="1" applyBorder="1" applyAlignment="1">
      <alignment horizontal="right" vertical="center"/>
    </xf>
    <xf numFmtId="0" fontId="32" fillId="6" borderId="24" xfId="0" applyFont="1" applyFill="1" applyBorder="1" applyAlignment="1">
      <alignment horizontal="center" vertical="center" textRotation="90" wrapText="1"/>
    </xf>
    <xf numFmtId="43" fontId="50" fillId="3" borderId="0" xfId="2" applyFont="1" applyFill="1" applyBorder="1" applyAlignment="1">
      <alignment horizontal="right" vertical="center"/>
    </xf>
    <xf numFmtId="0" fontId="20" fillId="6" borderId="1" xfId="0" applyFont="1" applyFill="1" applyBorder="1" applyAlignment="1">
      <alignment horizontal="center" vertical="center" wrapText="1"/>
    </xf>
    <xf numFmtId="44" fontId="3" fillId="5" borderId="1" xfId="5" applyFont="1" applyFill="1" applyBorder="1" applyAlignment="1" applyProtection="1">
      <alignment horizontal="center" vertical="center" wrapText="1"/>
      <protection locked="0"/>
    </xf>
    <xf numFmtId="43" fontId="20" fillId="9" borderId="76" xfId="2" applyFont="1" applyFill="1" applyBorder="1" applyAlignment="1">
      <alignment horizontal="right" vertical="center"/>
    </xf>
    <xf numFmtId="43" fontId="20" fillId="9" borderId="80" xfId="2" applyFont="1" applyFill="1" applyBorder="1" applyAlignment="1">
      <alignment horizontal="right" vertical="center"/>
    </xf>
    <xf numFmtId="43" fontId="20" fillId="9" borderId="81" xfId="2" applyFont="1" applyFill="1" applyBorder="1" applyAlignment="1">
      <alignment horizontal="right" vertical="center"/>
    </xf>
    <xf numFmtId="0" fontId="20" fillId="6" borderId="79" xfId="0" applyFont="1" applyFill="1" applyBorder="1" applyAlignment="1">
      <alignment horizontal="center" vertical="center" wrapText="1"/>
    </xf>
    <xf numFmtId="0" fontId="20" fillId="6" borderId="53" xfId="0" applyFont="1" applyFill="1" applyBorder="1" applyAlignment="1">
      <alignment horizontal="center" vertical="center" wrapText="1"/>
    </xf>
    <xf numFmtId="0" fontId="20" fillId="6" borderId="6" xfId="0" applyFont="1" applyFill="1" applyBorder="1" applyAlignment="1">
      <alignment horizontal="center" vertical="center" wrapText="1"/>
    </xf>
    <xf numFmtId="0" fontId="20" fillId="6" borderId="50" xfId="0" applyFont="1" applyFill="1" applyBorder="1" applyAlignment="1">
      <alignment horizontal="center" vertical="center" wrapText="1"/>
    </xf>
    <xf numFmtId="0" fontId="20" fillId="6" borderId="42" xfId="0" applyFont="1" applyFill="1" applyBorder="1" applyAlignment="1">
      <alignment horizontal="center" vertical="center" wrapText="1"/>
    </xf>
    <xf numFmtId="0" fontId="19" fillId="8" borderId="23" xfId="0" applyFont="1" applyFill="1" applyBorder="1" applyAlignment="1">
      <alignment horizontal="center" vertical="center" wrapText="1"/>
    </xf>
    <xf numFmtId="0" fontId="19" fillId="8" borderId="3" xfId="0" applyFont="1" applyFill="1" applyBorder="1" applyAlignment="1">
      <alignment horizontal="center" vertical="center" wrapText="1"/>
    </xf>
    <xf numFmtId="0" fontId="19" fillId="8" borderId="42" xfId="0" applyFont="1" applyFill="1" applyBorder="1" applyAlignment="1">
      <alignment horizontal="center" vertical="center" wrapText="1"/>
    </xf>
    <xf numFmtId="43" fontId="19" fillId="8" borderId="4" xfId="2" applyFont="1" applyFill="1" applyBorder="1" applyAlignment="1">
      <alignment horizontal="right" vertical="center"/>
    </xf>
    <xf numFmtId="43" fontId="19" fillId="8" borderId="5" xfId="2" applyFont="1" applyFill="1" applyBorder="1" applyAlignment="1">
      <alignment horizontal="right" vertical="center"/>
    </xf>
    <xf numFmtId="0" fontId="19" fillId="8" borderId="82" xfId="0" applyFont="1" applyFill="1" applyBorder="1" applyAlignment="1">
      <alignment horizontal="center" vertical="center" wrapText="1"/>
    </xf>
    <xf numFmtId="43" fontId="19" fillId="8" borderId="80" xfId="2" applyFont="1" applyFill="1" applyBorder="1" applyAlignment="1">
      <alignment horizontal="right" vertical="center"/>
    </xf>
    <xf numFmtId="43" fontId="19" fillId="8" borderId="81" xfId="2" applyFont="1" applyFill="1" applyBorder="1" applyAlignment="1">
      <alignment horizontal="right" vertical="center"/>
    </xf>
    <xf numFmtId="0" fontId="33" fillId="3" borderId="0" xfId="0" applyFont="1" applyFill="1" applyAlignment="1">
      <alignment horizontal="left"/>
    </xf>
    <xf numFmtId="0" fontId="25" fillId="9" borderId="83" xfId="0" applyFont="1" applyFill="1" applyBorder="1" applyAlignment="1">
      <alignment horizontal="center" vertical="center"/>
    </xf>
    <xf numFmtId="0" fontId="25" fillId="9" borderId="85" xfId="0" applyFont="1" applyFill="1" applyBorder="1" applyAlignment="1">
      <alignment horizontal="center" vertical="center"/>
    </xf>
    <xf numFmtId="167" fontId="34" fillId="0" borderId="0" xfId="0" applyNumberFormat="1" applyFont="1" applyAlignment="1">
      <alignment horizontal="center" vertical="center" wrapText="1"/>
    </xf>
    <xf numFmtId="43" fontId="43" fillId="12" borderId="27" xfId="2" applyFont="1" applyFill="1" applyBorder="1" applyAlignment="1">
      <alignment horizontal="right" vertical="center"/>
    </xf>
    <xf numFmtId="43" fontId="43" fillId="12" borderId="28" xfId="2" applyFont="1" applyFill="1" applyBorder="1" applyAlignment="1">
      <alignment horizontal="right" vertical="center"/>
    </xf>
    <xf numFmtId="43" fontId="43" fillId="12" borderId="29" xfId="2" applyFont="1" applyFill="1" applyBorder="1" applyAlignment="1">
      <alignment horizontal="right" vertical="center"/>
    </xf>
    <xf numFmtId="0" fontId="23" fillId="8" borderId="27" xfId="0" applyFont="1" applyFill="1" applyBorder="1" applyAlignment="1">
      <alignment horizontal="right" vertical="center" wrapText="1"/>
    </xf>
    <xf numFmtId="0" fontId="23" fillId="8" borderId="28" xfId="0" applyFont="1" applyFill="1" applyBorder="1" applyAlignment="1">
      <alignment horizontal="right" vertical="center" wrapText="1"/>
    </xf>
    <xf numFmtId="0" fontId="23" fillId="8" borderId="29" xfId="0" applyFont="1" applyFill="1" applyBorder="1" applyAlignment="1">
      <alignment horizontal="right" vertical="center" wrapText="1"/>
    </xf>
    <xf numFmtId="167" fontId="20" fillId="6" borderId="23" xfId="0" applyNumberFormat="1" applyFont="1" applyFill="1" applyBorder="1" applyAlignment="1">
      <alignment horizontal="center" vertical="center" wrapText="1"/>
    </xf>
    <xf numFmtId="167" fontId="20" fillId="6" borderId="24" xfId="0" applyNumberFormat="1" applyFont="1" applyFill="1" applyBorder="1" applyAlignment="1">
      <alignment horizontal="center" vertical="center" wrapText="1"/>
    </xf>
    <xf numFmtId="0" fontId="25" fillId="9" borderId="66" xfId="0" applyFont="1" applyFill="1" applyBorder="1" applyAlignment="1">
      <alignment horizontal="center" vertical="center" wrapText="1"/>
    </xf>
    <xf numFmtId="0" fontId="25" fillId="9" borderId="54" xfId="0" applyFont="1" applyFill="1" applyBorder="1" applyAlignment="1">
      <alignment horizontal="center" vertical="center" wrapText="1"/>
    </xf>
    <xf numFmtId="165" fontId="3" fillId="3" borderId="2" xfId="1" applyFont="1" applyFill="1" applyBorder="1" applyAlignment="1" applyProtection="1">
      <alignment horizontal="center" vertical="center" wrapText="1"/>
    </xf>
    <xf numFmtId="165" fontId="3" fillId="3" borderId="5" xfId="1" applyFont="1" applyFill="1" applyBorder="1" applyAlignment="1" applyProtection="1">
      <alignment horizontal="center" vertical="center" wrapText="1"/>
    </xf>
    <xf numFmtId="0" fontId="2" fillId="3" borderId="2" xfId="0" applyFont="1" applyFill="1" applyBorder="1" applyAlignment="1">
      <alignment horizontal="center" vertical="center"/>
    </xf>
    <xf numFmtId="0" fontId="2" fillId="3" borderId="5" xfId="0" applyFont="1" applyFill="1" applyBorder="1" applyAlignment="1">
      <alignment horizontal="center" vertical="center"/>
    </xf>
    <xf numFmtId="0" fontId="25" fillId="9" borderId="83" xfId="0" applyFont="1" applyFill="1" applyBorder="1" applyAlignment="1">
      <alignment horizontal="center" vertical="center" wrapText="1"/>
    </xf>
    <xf numFmtId="0" fontId="25" fillId="9" borderId="84" xfId="0" applyFont="1" applyFill="1" applyBorder="1" applyAlignment="1">
      <alignment horizontal="center" vertical="center" wrapText="1"/>
    </xf>
    <xf numFmtId="0" fontId="25" fillId="9" borderId="85" xfId="0" applyFont="1" applyFill="1" applyBorder="1" applyAlignment="1">
      <alignment horizontal="center" vertical="center" wrapText="1"/>
    </xf>
    <xf numFmtId="44" fontId="3" fillId="5" borderId="23" xfId="5" applyFont="1" applyFill="1" applyBorder="1" applyAlignment="1" applyProtection="1">
      <alignment horizontal="center" vertical="center" wrapText="1"/>
      <protection locked="0"/>
    </xf>
    <xf numFmtId="14" fontId="35" fillId="3" borderId="0" xfId="5" applyNumberFormat="1" applyFont="1" applyFill="1" applyBorder="1" applyAlignment="1">
      <alignment horizontal="center" vertical="center"/>
    </xf>
    <xf numFmtId="0" fontId="5" fillId="19" borderId="19" xfId="0" applyFont="1" applyFill="1" applyBorder="1" applyAlignment="1">
      <alignment horizontal="center" vertical="center" wrapText="1"/>
    </xf>
    <xf numFmtId="0" fontId="5" fillId="19" borderId="0" xfId="0" applyFont="1" applyFill="1" applyAlignment="1">
      <alignment horizontal="center" vertical="center" wrapText="1"/>
    </xf>
    <xf numFmtId="0" fontId="5" fillId="19" borderId="21" xfId="0" applyFont="1" applyFill="1" applyBorder="1" applyAlignment="1">
      <alignment horizontal="center" vertical="center" wrapText="1"/>
    </xf>
    <xf numFmtId="0" fontId="5" fillId="19" borderId="15" xfId="0" applyFont="1" applyFill="1" applyBorder="1" applyAlignment="1">
      <alignment horizontal="center" vertical="center" wrapText="1"/>
    </xf>
    <xf numFmtId="172" fontId="74" fillId="3" borderId="19" xfId="2" applyNumberFormat="1" applyFont="1" applyFill="1" applyBorder="1" applyAlignment="1">
      <alignment horizontal="center" vertical="top" wrapText="1"/>
    </xf>
    <xf numFmtId="172" fontId="74" fillId="3" borderId="16" xfId="2" applyNumberFormat="1" applyFont="1" applyFill="1" applyBorder="1" applyAlignment="1">
      <alignment horizontal="center" vertical="top" wrapText="1"/>
    </xf>
    <xf numFmtId="0" fontId="20" fillId="5" borderId="17" xfId="0" applyFont="1" applyFill="1" applyBorder="1" applyAlignment="1">
      <alignment horizontal="center" vertical="center" wrapText="1"/>
    </xf>
    <xf numFmtId="0" fontId="20" fillId="5" borderId="16" xfId="0" applyFont="1" applyFill="1" applyBorder="1" applyAlignment="1">
      <alignment horizontal="center" vertical="center" wrapText="1"/>
    </xf>
    <xf numFmtId="0" fontId="5" fillId="0" borderId="12" xfId="0" applyFont="1" applyBorder="1" applyAlignment="1">
      <alignment horizontal="center" vertical="center" wrapText="1"/>
    </xf>
    <xf numFmtId="0" fontId="5" fillId="0" borderId="16" xfId="0" applyFont="1" applyBorder="1" applyAlignment="1">
      <alignment horizontal="center" vertical="center" wrapText="1"/>
    </xf>
    <xf numFmtId="0" fontId="23" fillId="8" borderId="28" xfId="0" applyFont="1" applyFill="1" applyBorder="1" applyAlignment="1">
      <alignment horizontal="center" vertical="center" wrapText="1"/>
    </xf>
    <xf numFmtId="0" fontId="23" fillId="8" borderId="29" xfId="0" applyFont="1" applyFill="1" applyBorder="1" applyAlignment="1">
      <alignment horizontal="center" vertical="center" wrapText="1"/>
    </xf>
    <xf numFmtId="0" fontId="20" fillId="0" borderId="22" xfId="0" applyFont="1" applyBorder="1" applyAlignment="1">
      <alignment horizontal="center" vertical="center" wrapText="1"/>
    </xf>
    <xf numFmtId="0" fontId="20" fillId="0" borderId="16" xfId="0" applyFont="1" applyBorder="1" applyAlignment="1">
      <alignment horizontal="center" vertical="center" wrapText="1"/>
    </xf>
    <xf numFmtId="164" fontId="50" fillId="8" borderId="27" xfId="2" applyNumberFormat="1" applyFont="1" applyFill="1" applyBorder="1" applyAlignment="1">
      <alignment horizontal="center" vertical="center"/>
    </xf>
    <xf numFmtId="164" fontId="50" fillId="8" borderId="28" xfId="2" applyNumberFormat="1" applyFont="1" applyFill="1" applyBorder="1" applyAlignment="1">
      <alignment horizontal="center" vertical="center"/>
    </xf>
    <xf numFmtId="164" fontId="50" fillId="8" borderId="29" xfId="2" applyNumberFormat="1" applyFont="1" applyFill="1" applyBorder="1" applyAlignment="1">
      <alignment horizontal="center" vertical="center"/>
    </xf>
    <xf numFmtId="172" fontId="74" fillId="0" borderId="0" xfId="2" applyNumberFormat="1" applyFont="1" applyFill="1" applyBorder="1" applyAlignment="1">
      <alignment horizontal="center" vertical="center" wrapText="1"/>
    </xf>
    <xf numFmtId="172" fontId="74" fillId="3" borderId="0" xfId="2" applyNumberFormat="1" applyFont="1" applyFill="1" applyBorder="1" applyAlignment="1">
      <alignment horizontal="center" vertical="top" wrapText="1"/>
    </xf>
    <xf numFmtId="0" fontId="20" fillId="13" borderId="66" xfId="0" applyFont="1" applyFill="1" applyBorder="1" applyAlignment="1">
      <alignment horizontal="center" vertical="center" wrapText="1"/>
    </xf>
    <xf numFmtId="0" fontId="20" fillId="13" borderId="67" xfId="0" applyFont="1" applyFill="1" applyBorder="1" applyAlignment="1">
      <alignment horizontal="center" vertical="center" wrapText="1"/>
    </xf>
    <xf numFmtId="0" fontId="20" fillId="13" borderId="71" xfId="0" applyFont="1" applyFill="1" applyBorder="1" applyAlignment="1">
      <alignment horizontal="center" vertical="center" wrapText="1"/>
    </xf>
    <xf numFmtId="0" fontId="20" fillId="13" borderId="72" xfId="0" applyFont="1" applyFill="1" applyBorder="1" applyAlignment="1">
      <alignment horizontal="center" vertical="center" wrapText="1"/>
    </xf>
    <xf numFmtId="0" fontId="19" fillId="8" borderId="30" xfId="0" applyFont="1" applyFill="1" applyBorder="1" applyAlignment="1">
      <alignment horizontal="center" vertical="center" wrapText="1"/>
    </xf>
    <xf numFmtId="0" fontId="19" fillId="8" borderId="22" xfId="0" applyFont="1" applyFill="1" applyBorder="1" applyAlignment="1">
      <alignment horizontal="center" vertical="center" wrapText="1"/>
    </xf>
    <xf numFmtId="0" fontId="19" fillId="8" borderId="19" xfId="0" applyFont="1" applyFill="1" applyBorder="1" applyAlignment="1">
      <alignment horizontal="center" vertical="center" wrapText="1"/>
    </xf>
    <xf numFmtId="0" fontId="19" fillId="8" borderId="20" xfId="0" applyFont="1" applyFill="1" applyBorder="1" applyAlignment="1">
      <alignment horizontal="center" vertical="center" wrapText="1"/>
    </xf>
    <xf numFmtId="0" fontId="19" fillId="8" borderId="21" xfId="0" applyFont="1" applyFill="1" applyBorder="1" applyAlignment="1">
      <alignment horizontal="center" vertical="center" wrapText="1"/>
    </xf>
    <xf numFmtId="0" fontId="19" fillId="8" borderId="15" xfId="0" applyFont="1" applyFill="1" applyBorder="1" applyAlignment="1">
      <alignment horizontal="center" vertical="center" wrapText="1"/>
    </xf>
    <xf numFmtId="0" fontId="58" fillId="17" borderId="1" xfId="0" applyFont="1" applyFill="1" applyBorder="1" applyAlignment="1">
      <alignment horizontal="center" vertical="center"/>
    </xf>
    <xf numFmtId="0" fontId="57" fillId="15" borderId="2" xfId="0" applyFont="1" applyFill="1" applyBorder="1" applyAlignment="1">
      <alignment horizontal="center"/>
    </xf>
    <xf numFmtId="0" fontId="57" fillId="15" borderId="4" xfId="0" applyFont="1" applyFill="1" applyBorder="1" applyAlignment="1">
      <alignment horizontal="center"/>
    </xf>
    <xf numFmtId="0" fontId="57" fillId="15" borderId="5" xfId="0" applyFont="1" applyFill="1" applyBorder="1" applyAlignment="1">
      <alignment horizontal="center"/>
    </xf>
    <xf numFmtId="14" fontId="58" fillId="16" borderId="32" xfId="0" applyNumberFormat="1" applyFont="1" applyFill="1" applyBorder="1" applyAlignment="1">
      <alignment horizontal="center"/>
    </xf>
    <xf numFmtId="0" fontId="58" fillId="16" borderId="33" xfId="0" applyFont="1" applyFill="1" applyBorder="1" applyAlignment="1">
      <alignment horizontal="center"/>
    </xf>
    <xf numFmtId="0" fontId="58" fillId="16" borderId="34" xfId="0" applyFont="1" applyFill="1" applyBorder="1" applyAlignment="1">
      <alignment horizontal="center"/>
    </xf>
    <xf numFmtId="0" fontId="61" fillId="18" borderId="2" xfId="0" applyFont="1" applyFill="1" applyBorder="1" applyAlignment="1">
      <alignment horizontal="center"/>
    </xf>
    <xf numFmtId="0" fontId="61" fillId="18" borderId="4" xfId="0" applyFont="1" applyFill="1" applyBorder="1" applyAlignment="1">
      <alignment horizontal="center"/>
    </xf>
    <xf numFmtId="0" fontId="61" fillId="18" borderId="36" xfId="0" applyFont="1" applyFill="1" applyBorder="1" applyAlignment="1">
      <alignment horizontal="center"/>
    </xf>
    <xf numFmtId="0" fontId="58" fillId="17" borderId="1" xfId="0" applyFont="1" applyFill="1" applyBorder="1" applyAlignment="1">
      <alignment horizontal="center" vertical="center" wrapText="1"/>
    </xf>
    <xf numFmtId="0" fontId="58" fillId="17" borderId="1" xfId="0" applyFont="1" applyFill="1" applyBorder="1" applyAlignment="1">
      <alignment horizontal="center" vertical="top" wrapText="1"/>
    </xf>
    <xf numFmtId="0" fontId="58" fillId="17" borderId="1" xfId="0" applyFont="1" applyFill="1" applyBorder="1" applyAlignment="1">
      <alignment horizontal="center" vertical="top"/>
    </xf>
    <xf numFmtId="0" fontId="30" fillId="0" borderId="0" xfId="0" applyFont="1" applyAlignment="1">
      <alignment horizontal="center"/>
    </xf>
    <xf numFmtId="0" fontId="64" fillId="0" borderId="1" xfId="0" applyFont="1" applyBorder="1" applyAlignment="1">
      <alignment horizontal="left" vertical="center"/>
    </xf>
    <xf numFmtId="6" fontId="64" fillId="22" borderId="1" xfId="0" applyNumberFormat="1" applyFont="1" applyFill="1" applyBorder="1" applyAlignment="1">
      <alignment horizontal="center" vertical="center"/>
    </xf>
    <xf numFmtId="14" fontId="64" fillId="22" borderId="46" xfId="0" applyNumberFormat="1" applyFont="1" applyFill="1" applyBorder="1" applyAlignment="1">
      <alignment horizontal="center" vertical="center"/>
    </xf>
    <xf numFmtId="49" fontId="64" fillId="22" borderId="1" xfId="0" applyNumberFormat="1" applyFont="1" applyFill="1" applyBorder="1" applyAlignment="1">
      <alignment horizontal="center" vertical="center"/>
    </xf>
    <xf numFmtId="0" fontId="64" fillId="22" borderId="46" xfId="0" applyFont="1" applyFill="1" applyBorder="1" applyAlignment="1">
      <alignment horizontal="center" vertical="center"/>
    </xf>
    <xf numFmtId="0" fontId="59" fillId="2" borderId="66" xfId="0" applyFont="1" applyFill="1" applyBorder="1" applyAlignment="1" applyProtection="1">
      <alignment horizontal="center" vertical="center"/>
      <protection locked="0"/>
    </xf>
    <xf numFmtId="0" fontId="59" fillId="2" borderId="58" xfId="0" applyFont="1" applyFill="1" applyBorder="1" applyAlignment="1" applyProtection="1">
      <alignment horizontal="center" vertical="center"/>
      <protection locked="0"/>
    </xf>
    <xf numFmtId="0" fontId="59" fillId="2" borderId="67" xfId="0" applyFont="1" applyFill="1" applyBorder="1" applyAlignment="1" applyProtection="1">
      <alignment horizontal="center" vertical="center"/>
      <protection locked="0"/>
    </xf>
    <xf numFmtId="0" fontId="64" fillId="22" borderId="1" xfId="0" applyFont="1" applyFill="1" applyBorder="1" applyAlignment="1">
      <alignment horizontal="center" vertical="center"/>
    </xf>
    <xf numFmtId="0" fontId="0" fillId="0" borderId="26" xfId="0" applyBorder="1" applyAlignment="1">
      <alignment horizontal="center"/>
    </xf>
    <xf numFmtId="0" fontId="64" fillId="22" borderId="1" xfId="0" applyFont="1" applyFill="1" applyBorder="1" applyAlignment="1">
      <alignment horizontal="left" vertical="center" wrapText="1"/>
    </xf>
    <xf numFmtId="0" fontId="64" fillId="22" borderId="46" xfId="0" applyFont="1" applyFill="1" applyBorder="1" applyAlignment="1">
      <alignment horizontal="left" vertical="center" wrapText="1"/>
    </xf>
    <xf numFmtId="0" fontId="80" fillId="0" borderId="2" xfId="0" applyFont="1" applyBorder="1" applyAlignment="1">
      <alignment horizontal="center" vertical="center"/>
    </xf>
    <xf numFmtId="0" fontId="80" fillId="0" borderId="36" xfId="0" applyFont="1" applyBorder="1" applyAlignment="1">
      <alignment horizontal="center" vertical="center"/>
    </xf>
    <xf numFmtId="0" fontId="64" fillId="0" borderId="1" xfId="0" applyFont="1" applyBorder="1" applyAlignment="1">
      <alignment horizontal="center" vertical="center" wrapText="1"/>
    </xf>
    <xf numFmtId="0" fontId="79" fillId="2" borderId="54" xfId="0" applyFont="1" applyFill="1" applyBorder="1" applyAlignment="1">
      <alignment horizontal="center" vertical="center"/>
    </xf>
    <xf numFmtId="0" fontId="79" fillId="2" borderId="1" xfId="0" applyFont="1" applyFill="1" applyBorder="1" applyAlignment="1">
      <alignment horizontal="center" vertical="center"/>
    </xf>
    <xf numFmtId="0" fontId="79" fillId="2" borderId="46" xfId="0" applyFont="1" applyFill="1" applyBorder="1" applyAlignment="1">
      <alignment horizontal="center" vertical="center"/>
    </xf>
    <xf numFmtId="0" fontId="64" fillId="0" borderId="61" xfId="0" applyFont="1" applyBorder="1" applyAlignment="1">
      <alignment horizontal="center" vertical="center" wrapText="1"/>
    </xf>
    <xf numFmtId="0" fontId="64" fillId="0" borderId="5" xfId="0" applyFont="1" applyBorder="1" applyAlignment="1">
      <alignment horizontal="center" vertical="center" wrapText="1"/>
    </xf>
    <xf numFmtId="0" fontId="81" fillId="22" borderId="1" xfId="0" applyFont="1" applyFill="1" applyBorder="1" applyAlignment="1">
      <alignment horizontal="center" vertical="center"/>
    </xf>
    <xf numFmtId="0" fontId="65" fillId="0" borderId="54" xfId="0" applyFont="1" applyBorder="1" applyAlignment="1">
      <alignment horizontal="right" vertical="center"/>
    </xf>
    <xf numFmtId="0" fontId="65" fillId="0" borderId="1" xfId="0" applyFont="1" applyBorder="1" applyAlignment="1">
      <alignment horizontal="right" vertical="center"/>
    </xf>
    <xf numFmtId="0" fontId="64" fillId="22" borderId="2" xfId="0" applyFont="1" applyFill="1" applyBorder="1" applyAlignment="1">
      <alignment horizontal="center" vertical="center"/>
    </xf>
    <xf numFmtId="0" fontId="64" fillId="22" borderId="4" xfId="0" applyFont="1" applyFill="1" applyBorder="1" applyAlignment="1">
      <alignment horizontal="center" vertical="center"/>
    </xf>
    <xf numFmtId="0" fontId="64" fillId="22" borderId="5" xfId="0" applyFont="1" applyFill="1" applyBorder="1" applyAlignment="1">
      <alignment horizontal="center" vertical="center"/>
    </xf>
    <xf numFmtId="0" fontId="64" fillId="22" borderId="2" xfId="0" applyFont="1" applyFill="1" applyBorder="1" applyAlignment="1">
      <alignment horizontal="center" vertical="center" wrapText="1"/>
    </xf>
    <xf numFmtId="0" fontId="64" fillId="22" borderId="36" xfId="0" applyFont="1" applyFill="1" applyBorder="1" applyAlignment="1">
      <alignment horizontal="center" vertical="center" wrapText="1"/>
    </xf>
    <xf numFmtId="0" fontId="59" fillId="2" borderId="54" xfId="0" applyFont="1" applyFill="1" applyBorder="1" applyAlignment="1" applyProtection="1">
      <alignment horizontal="center" vertical="center"/>
      <protection locked="0"/>
    </xf>
    <xf numFmtId="0" fontId="59" fillId="2" borderId="1" xfId="0" applyFont="1" applyFill="1" applyBorder="1" applyAlignment="1" applyProtection="1">
      <alignment horizontal="center" vertical="center"/>
      <protection locked="0"/>
    </xf>
    <xf numFmtId="0" fontId="59" fillId="2" borderId="46" xfId="0" applyFont="1" applyFill="1" applyBorder="1" applyAlignment="1" applyProtection="1">
      <alignment horizontal="center" vertical="center"/>
      <protection locked="0"/>
    </xf>
    <xf numFmtId="0" fontId="64" fillId="0" borderId="1" xfId="0" applyFont="1" applyBorder="1" applyAlignment="1">
      <alignment horizontal="center" vertical="center"/>
    </xf>
    <xf numFmtId="0" fontId="80" fillId="0" borderId="1" xfId="0" applyFont="1" applyBorder="1" applyAlignment="1">
      <alignment horizontal="center" vertical="center"/>
    </xf>
    <xf numFmtId="0" fontId="80" fillId="22" borderId="79" xfId="0" applyFont="1" applyFill="1" applyBorder="1" applyAlignment="1">
      <alignment horizontal="center" vertical="center"/>
    </xf>
    <xf numFmtId="0" fontId="80" fillId="22" borderId="52" xfId="0" applyFont="1" applyFill="1" applyBorder="1" applyAlignment="1">
      <alignment horizontal="center" vertical="center"/>
    </xf>
    <xf numFmtId="0" fontId="80" fillId="22" borderId="68" xfId="0" applyFont="1" applyFill="1" applyBorder="1" applyAlignment="1">
      <alignment horizontal="center" vertical="center"/>
    </xf>
    <xf numFmtId="0" fontId="80" fillId="22" borderId="6" xfId="0" applyFont="1" applyFill="1" applyBorder="1" applyAlignment="1">
      <alignment horizontal="center" vertical="center"/>
    </xf>
    <xf numFmtId="0" fontId="80" fillId="22" borderId="0" xfId="0" applyFont="1" applyFill="1" applyAlignment="1">
      <alignment horizontal="center" vertical="center"/>
    </xf>
    <xf numFmtId="0" fontId="80" fillId="22" borderId="20" xfId="0" applyFont="1" applyFill="1" applyBorder="1" applyAlignment="1">
      <alignment horizontal="center" vertical="center"/>
    </xf>
    <xf numFmtId="0" fontId="80" fillId="22" borderId="42" xfId="0" applyFont="1" applyFill="1" applyBorder="1" applyAlignment="1">
      <alignment horizontal="center" vertical="center"/>
    </xf>
    <xf numFmtId="0" fontId="80" fillId="22" borderId="86" xfId="0" applyFont="1" applyFill="1" applyBorder="1" applyAlignment="1">
      <alignment horizontal="center" vertical="center"/>
    </xf>
    <xf numFmtId="0" fontId="80" fillId="22" borderId="87" xfId="0" applyFont="1" applyFill="1" applyBorder="1" applyAlignment="1">
      <alignment horizontal="center" vertical="center"/>
    </xf>
    <xf numFmtId="14" fontId="64" fillId="22" borderId="1" xfId="0" applyNumberFormat="1" applyFont="1" applyFill="1" applyBorder="1" applyAlignment="1">
      <alignment horizontal="center" vertical="center"/>
    </xf>
    <xf numFmtId="164" fontId="24" fillId="0" borderId="0" xfId="2" applyNumberFormat="1" applyFont="1" applyFill="1" applyBorder="1" applyAlignment="1">
      <alignment horizontal="right" vertical="center"/>
    </xf>
    <xf numFmtId="164" fontId="24" fillId="0" borderId="35" xfId="2" applyNumberFormat="1" applyFont="1" applyFill="1" applyBorder="1" applyAlignment="1">
      <alignment horizontal="right" vertical="center"/>
    </xf>
    <xf numFmtId="172" fontId="30" fillId="0" borderId="66" xfId="2" applyNumberFormat="1" applyFont="1" applyFill="1" applyBorder="1" applyAlignment="1">
      <alignment horizontal="center" vertical="top" wrapText="1"/>
    </xf>
    <xf numFmtId="172" fontId="30" fillId="0" borderId="54" xfId="2" applyNumberFormat="1" applyFont="1" applyFill="1" applyBorder="1" applyAlignment="1">
      <alignment horizontal="center" vertical="top" wrapText="1"/>
    </xf>
    <xf numFmtId="0" fontId="5" fillId="19" borderId="58" xfId="0" applyFont="1" applyFill="1" applyBorder="1" applyAlignment="1">
      <alignment horizontal="center" vertical="center" wrapText="1"/>
    </xf>
    <xf numFmtId="0" fontId="64" fillId="22" borderId="1" xfId="0" quotePrefix="1" applyFont="1" applyFill="1" applyBorder="1" applyAlignment="1">
      <alignment horizontal="left" vertical="center"/>
    </xf>
    <xf numFmtId="10" fontId="64" fillId="22" borderId="1" xfId="0" applyNumberFormat="1" applyFont="1" applyFill="1" applyBorder="1" applyAlignment="1">
      <alignment horizontal="center" vertical="center"/>
    </xf>
  </cellXfs>
  <cellStyles count="9">
    <cellStyle name="Excel Built-in Normal" xfId="1" xr:uid="{EB5E9981-B898-45EE-91EC-9F019233E503}"/>
    <cellStyle name="Lien hypertexte" xfId="3" builtinId="8"/>
    <cellStyle name="Milliers" xfId="2" builtinId="3"/>
    <cellStyle name="Milliers 2" xfId="7" xr:uid="{99C1DD87-07B1-4CF0-9BEF-FBD574306AD0}"/>
    <cellStyle name="Milliers 3" xfId="8" xr:uid="{2A6BFBA5-69B7-4907-9AF0-86608A993FD9}"/>
    <cellStyle name="Monétaire" xfId="5" builtinId="4"/>
    <cellStyle name="Normal" xfId="0" builtinId="0"/>
    <cellStyle name="Pourcentage" xfId="4" builtinId="5"/>
    <cellStyle name="Propriétaire" xfId="6" xr:uid="{FE16D18B-8416-4514-9D44-25D786C0D3B8}"/>
  </cellStyles>
  <dxfs count="19">
    <dxf>
      <fill>
        <patternFill>
          <bgColor rgb="FFFFFF00"/>
        </patternFill>
      </fill>
    </dxf>
    <dxf>
      <fill>
        <patternFill>
          <bgColor rgb="FFFFFF00"/>
        </patternFill>
      </fill>
    </dxf>
    <dxf>
      <font>
        <b/>
        <i val="0"/>
      </font>
      <fill>
        <patternFill>
          <bgColor rgb="FFFFC000"/>
        </patternFill>
      </fill>
    </dxf>
    <dxf>
      <fill>
        <patternFill>
          <bgColor rgb="FFFFC000"/>
        </patternFill>
      </fill>
    </dxf>
    <dxf>
      <font>
        <b/>
        <i val="0"/>
      </font>
      <fill>
        <patternFill>
          <bgColor rgb="FFFFC000"/>
        </patternFill>
      </fill>
    </dxf>
    <dxf>
      <fill>
        <patternFill>
          <bgColor rgb="FFFFC000"/>
        </patternFill>
      </fill>
    </dxf>
    <dxf>
      <fill>
        <patternFill>
          <bgColor rgb="FFFFC000"/>
        </patternFill>
      </fill>
    </dxf>
    <dxf>
      <font>
        <b/>
        <i val="0"/>
      </font>
      <fill>
        <patternFill>
          <bgColor rgb="FFFFC000"/>
        </patternFill>
      </fill>
    </dxf>
    <dxf>
      <font>
        <b/>
        <i val="0"/>
      </font>
      <fill>
        <patternFill>
          <bgColor rgb="FFFFC000"/>
        </patternFill>
      </fill>
    </dxf>
    <dxf>
      <fill>
        <patternFill>
          <bgColor rgb="FFFFFFCC"/>
        </patternFill>
      </fill>
      <border>
        <left style="thin">
          <color auto="1"/>
        </left>
        <right style="thin">
          <color auto="1"/>
        </right>
        <top style="thin">
          <color auto="1"/>
        </top>
        <bottom style="thin">
          <color auto="1"/>
        </bottom>
        <vertical/>
        <horizontal/>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1"/>
      </font>
      <fill>
        <patternFill>
          <bgColor theme="9"/>
        </patternFill>
      </fill>
    </dxf>
    <dxf>
      <font>
        <color rgb="FFFF0000"/>
      </font>
      <fill>
        <patternFill>
          <bgColor theme="7"/>
        </patternFill>
      </fill>
    </dxf>
    <dxf>
      <font>
        <color rgb="FF9C0006"/>
      </font>
      <fill>
        <patternFill>
          <bgColor rgb="FFFFC7CE"/>
        </patternFill>
      </fill>
    </dxf>
    <dxf>
      <font>
        <color rgb="FF9C0006"/>
      </font>
      <fill>
        <patternFill>
          <bgColor rgb="FFFFC7CE"/>
        </patternFill>
      </fill>
    </dxf>
    <dxf>
      <font>
        <b/>
        <i val="0"/>
        <color rgb="FFFF0000"/>
      </font>
      <fill>
        <patternFill>
          <bgColor rgb="FFFAD8D2"/>
        </patternFill>
      </fill>
    </dxf>
    <dxf>
      <font>
        <b/>
        <i val="0"/>
        <color rgb="FFFF0000"/>
      </font>
      <fill>
        <patternFill>
          <bgColor rgb="FFFAD8D2"/>
        </patternFill>
      </fill>
    </dxf>
  </dxfs>
  <tableStyles count="0" defaultTableStyle="TableStyleMedium2" defaultPivotStyle="PivotStyleLight16"/>
  <colors>
    <mruColors>
      <color rgb="FFFFED00"/>
      <color rgb="FF000099"/>
      <color rgb="FFFFCB37"/>
      <color rgb="FFFFAB97"/>
      <color rgb="FF000000"/>
      <color rgb="FFFAD8D2"/>
      <color rgb="FFDBD0C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editAs="oneCell">
    <xdr:from>
      <xdr:col>0</xdr:col>
      <xdr:colOff>326397</xdr:colOff>
      <xdr:row>1</xdr:row>
      <xdr:rowOff>0</xdr:rowOff>
    </xdr:from>
    <xdr:to>
      <xdr:col>2</xdr:col>
      <xdr:colOff>1254126</xdr:colOff>
      <xdr:row>1</xdr:row>
      <xdr:rowOff>987426</xdr:rowOff>
    </xdr:to>
    <xdr:pic>
      <xdr:nvPicPr>
        <xdr:cNvPr id="2" name="Image 1">
          <a:extLst>
            <a:ext uri="{FF2B5EF4-FFF2-40B4-BE49-F238E27FC236}">
              <a16:creationId xmlns:a16="http://schemas.microsoft.com/office/drawing/2014/main" id="{6D34531D-A283-4A41-8091-7C342521D449}"/>
            </a:ext>
          </a:extLst>
        </xdr:cNvPr>
        <xdr:cNvPicPr>
          <a:picLocks noChangeAspect="1"/>
        </xdr:cNvPicPr>
      </xdr:nvPicPr>
      <xdr:blipFill rotWithShape="1">
        <a:blip xmlns:r="http://schemas.openxmlformats.org/officeDocument/2006/relationships" r:embed="rId1"/>
        <a:srcRect t="-1" r="33987" b="-4424"/>
        <a:stretch/>
      </xdr:blipFill>
      <xdr:spPr>
        <a:xfrm>
          <a:off x="326397" y="85725"/>
          <a:ext cx="1643690" cy="979487"/>
        </a:xfrm>
        <a:prstGeom prst="rect">
          <a:avLst/>
        </a:prstGeom>
      </xdr:spPr>
    </xdr:pic>
    <xdr:clientData/>
  </xdr:twoCellAnchor>
  <xdr:twoCellAnchor>
    <xdr:from>
      <xdr:col>5</xdr:col>
      <xdr:colOff>1131198</xdr:colOff>
      <xdr:row>0</xdr:row>
      <xdr:rowOff>12700</xdr:rowOff>
    </xdr:from>
    <xdr:to>
      <xdr:col>6</xdr:col>
      <xdr:colOff>0</xdr:colOff>
      <xdr:row>1</xdr:row>
      <xdr:rowOff>36662</xdr:rowOff>
    </xdr:to>
    <xdr:sp macro="" textlink="">
      <xdr:nvSpPr>
        <xdr:cNvPr id="3" name="Rectangle : coins arrondis 2">
          <a:extLst>
            <a:ext uri="{FF2B5EF4-FFF2-40B4-BE49-F238E27FC236}">
              <a16:creationId xmlns:a16="http://schemas.microsoft.com/office/drawing/2014/main" id="{70C6F087-E6A1-48C8-B334-C8EAB081ACAA}"/>
            </a:ext>
          </a:extLst>
        </xdr:cNvPr>
        <xdr:cNvSpPr/>
      </xdr:nvSpPr>
      <xdr:spPr>
        <a:xfrm>
          <a:off x="9783073" y="9525"/>
          <a:ext cx="399152" cy="112862"/>
        </a:xfrm>
        <a:prstGeom prst="round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editAs="oneCell">
    <xdr:from>
      <xdr:col>2</xdr:col>
      <xdr:colOff>1824545</xdr:colOff>
      <xdr:row>1</xdr:row>
      <xdr:rowOff>311150</xdr:rowOff>
    </xdr:from>
    <xdr:to>
      <xdr:col>3</xdr:col>
      <xdr:colOff>969295</xdr:colOff>
      <xdr:row>1</xdr:row>
      <xdr:rowOff>649289</xdr:rowOff>
    </xdr:to>
    <xdr:pic>
      <xdr:nvPicPr>
        <xdr:cNvPr id="4" name="Image 3">
          <a:extLst>
            <a:ext uri="{FF2B5EF4-FFF2-40B4-BE49-F238E27FC236}">
              <a16:creationId xmlns:a16="http://schemas.microsoft.com/office/drawing/2014/main" id="{6A7129B2-83F6-4B30-9E3C-8DA9A6D062B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545270" y="400050"/>
          <a:ext cx="1778411" cy="34290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483128</xdr:colOff>
      <xdr:row>2</xdr:row>
      <xdr:rowOff>48683</xdr:rowOff>
    </xdr:from>
    <xdr:to>
      <xdr:col>6</xdr:col>
      <xdr:colOff>150316</xdr:colOff>
      <xdr:row>5</xdr:row>
      <xdr:rowOff>79094</xdr:rowOff>
    </xdr:to>
    <xdr:pic>
      <xdr:nvPicPr>
        <xdr:cNvPr id="10" name="Image 9">
          <a:extLst>
            <a:ext uri="{FF2B5EF4-FFF2-40B4-BE49-F238E27FC236}">
              <a16:creationId xmlns:a16="http://schemas.microsoft.com/office/drawing/2014/main" id="{CBA761E5-C9B4-F4DC-6A19-337D8163DEB8}"/>
            </a:ext>
          </a:extLst>
        </xdr:cNvPr>
        <xdr:cNvPicPr>
          <a:picLocks noChangeAspect="1"/>
        </xdr:cNvPicPr>
      </xdr:nvPicPr>
      <xdr:blipFill rotWithShape="1">
        <a:blip xmlns:r="http://schemas.openxmlformats.org/officeDocument/2006/relationships" r:embed="rId1"/>
        <a:srcRect r="42601" b="7676"/>
        <a:stretch/>
      </xdr:blipFill>
      <xdr:spPr>
        <a:xfrm>
          <a:off x="9074678" y="439208"/>
          <a:ext cx="1238813" cy="687636"/>
        </a:xfrm>
        <a:prstGeom prst="rect">
          <a:avLst/>
        </a:prstGeom>
      </xdr:spPr>
    </xdr:pic>
    <xdr:clientData/>
  </xdr:twoCellAnchor>
  <xdr:twoCellAnchor editAs="oneCell">
    <xdr:from>
      <xdr:col>6</xdr:col>
      <xdr:colOff>183101</xdr:colOff>
      <xdr:row>3</xdr:row>
      <xdr:rowOff>130630</xdr:rowOff>
    </xdr:from>
    <xdr:to>
      <xdr:col>6</xdr:col>
      <xdr:colOff>1292264</xdr:colOff>
      <xdr:row>4</xdr:row>
      <xdr:rowOff>111370</xdr:rowOff>
    </xdr:to>
    <xdr:pic>
      <xdr:nvPicPr>
        <xdr:cNvPr id="11" name="Image 10">
          <a:extLst>
            <a:ext uri="{FF2B5EF4-FFF2-40B4-BE49-F238E27FC236}">
              <a16:creationId xmlns:a16="http://schemas.microsoft.com/office/drawing/2014/main" id="{DADBCFCA-67D0-E1C4-438E-E5B73BB7109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346276" y="740230"/>
          <a:ext cx="1109163" cy="199815"/>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1450628</xdr:colOff>
      <xdr:row>6</xdr:row>
      <xdr:rowOff>19572</xdr:rowOff>
    </xdr:to>
    <xdr:pic>
      <xdr:nvPicPr>
        <xdr:cNvPr id="2" name="Image 1">
          <a:extLst>
            <a:ext uri="{FF2B5EF4-FFF2-40B4-BE49-F238E27FC236}">
              <a16:creationId xmlns:a16="http://schemas.microsoft.com/office/drawing/2014/main" id="{5BFDB386-0BC2-42D6-B921-DD4D36645FF0}"/>
            </a:ext>
          </a:extLst>
        </xdr:cNvPr>
        <xdr:cNvPicPr>
          <a:picLocks noChangeAspect="1"/>
        </xdr:cNvPicPr>
      </xdr:nvPicPr>
      <xdr:blipFill rotWithShape="1">
        <a:blip xmlns:r="http://schemas.openxmlformats.org/officeDocument/2006/relationships" r:embed="rId1"/>
        <a:srcRect r="37688" b="-258"/>
        <a:stretch/>
      </xdr:blipFill>
      <xdr:spPr>
        <a:xfrm>
          <a:off x="0" y="0"/>
          <a:ext cx="1450628" cy="946526"/>
        </a:xfrm>
        <a:prstGeom prst="rect">
          <a:avLst/>
        </a:prstGeom>
      </xdr:spPr>
    </xdr:pic>
    <xdr:clientData/>
  </xdr:twoCellAnchor>
  <xdr:twoCellAnchor editAs="oneCell">
    <xdr:from>
      <xdr:col>0</xdr:col>
      <xdr:colOff>1709617</xdr:colOff>
      <xdr:row>2</xdr:row>
      <xdr:rowOff>34891</xdr:rowOff>
    </xdr:from>
    <xdr:to>
      <xdr:col>0</xdr:col>
      <xdr:colOff>2916531</xdr:colOff>
      <xdr:row>3</xdr:row>
      <xdr:rowOff>59340</xdr:rowOff>
    </xdr:to>
    <xdr:pic>
      <xdr:nvPicPr>
        <xdr:cNvPr id="3" name="Image 2">
          <a:extLst>
            <a:ext uri="{FF2B5EF4-FFF2-40B4-BE49-F238E27FC236}">
              <a16:creationId xmlns:a16="http://schemas.microsoft.com/office/drawing/2014/main" id="{9C65B9F0-31A1-4CB9-AC13-B7C056E8348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765441" y="174451"/>
          <a:ext cx="1200221" cy="215403"/>
        </a:xfrm>
        <a:prstGeom prst="rect">
          <a:avLst/>
        </a:prstGeom>
        <a:noFill/>
        <a:ln>
          <a:noFill/>
        </a:ln>
      </xdr:spPr>
    </xdr:pic>
    <xdr:clientData/>
  </xdr:twoCellAnchor>
  <xdr:twoCellAnchor editAs="oneCell">
    <xdr:from>
      <xdr:col>0</xdr:col>
      <xdr:colOff>0</xdr:colOff>
      <xdr:row>0</xdr:row>
      <xdr:rowOff>0</xdr:rowOff>
    </xdr:from>
    <xdr:to>
      <xdr:col>0</xdr:col>
      <xdr:colOff>1450628</xdr:colOff>
      <xdr:row>6</xdr:row>
      <xdr:rowOff>19572</xdr:rowOff>
    </xdr:to>
    <xdr:pic>
      <xdr:nvPicPr>
        <xdr:cNvPr id="9" name="Image 8">
          <a:extLst>
            <a:ext uri="{FF2B5EF4-FFF2-40B4-BE49-F238E27FC236}">
              <a16:creationId xmlns:a16="http://schemas.microsoft.com/office/drawing/2014/main" id="{E9F35CA3-BEB1-48C9-B0B9-A26D0CDD0175}"/>
            </a:ext>
          </a:extLst>
        </xdr:cNvPr>
        <xdr:cNvPicPr>
          <a:picLocks noChangeAspect="1"/>
        </xdr:cNvPicPr>
      </xdr:nvPicPr>
      <xdr:blipFill rotWithShape="1">
        <a:blip xmlns:r="http://schemas.openxmlformats.org/officeDocument/2006/relationships" r:embed="rId1"/>
        <a:srcRect r="37688" b="-258"/>
        <a:stretch/>
      </xdr:blipFill>
      <xdr:spPr>
        <a:xfrm>
          <a:off x="0" y="0"/>
          <a:ext cx="1450628" cy="933972"/>
        </a:xfrm>
        <a:prstGeom prst="rect">
          <a:avLst/>
        </a:prstGeom>
      </xdr:spPr>
    </xdr:pic>
    <xdr:clientData/>
  </xdr:twoCellAnchor>
  <xdr:twoCellAnchor editAs="oneCell">
    <xdr:from>
      <xdr:col>0</xdr:col>
      <xdr:colOff>1709617</xdr:colOff>
      <xdr:row>2</xdr:row>
      <xdr:rowOff>34891</xdr:rowOff>
    </xdr:from>
    <xdr:to>
      <xdr:col>0</xdr:col>
      <xdr:colOff>2930818</xdr:colOff>
      <xdr:row>3</xdr:row>
      <xdr:rowOff>59340</xdr:rowOff>
    </xdr:to>
    <xdr:pic>
      <xdr:nvPicPr>
        <xdr:cNvPr id="10" name="Image 9">
          <a:extLst>
            <a:ext uri="{FF2B5EF4-FFF2-40B4-BE49-F238E27FC236}">
              <a16:creationId xmlns:a16="http://schemas.microsoft.com/office/drawing/2014/main" id="{5EEA1DDC-1D15-477E-9902-4A4A7E6C156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706442" y="165066"/>
          <a:ext cx="1219368" cy="208599"/>
        </a:xfrm>
        <a:prstGeom prst="rect">
          <a:avLst/>
        </a:prstGeom>
        <a:noFill/>
        <a:ln>
          <a:noFill/>
        </a:ln>
      </xdr:spPr>
    </xdr:pic>
    <xdr:clientData/>
  </xdr:twoCellAnchor>
  <xdr:twoCellAnchor editAs="oneCell">
    <xdr:from>
      <xdr:col>0</xdr:col>
      <xdr:colOff>0</xdr:colOff>
      <xdr:row>0</xdr:row>
      <xdr:rowOff>0</xdr:rowOff>
    </xdr:from>
    <xdr:to>
      <xdr:col>0</xdr:col>
      <xdr:colOff>1450628</xdr:colOff>
      <xdr:row>6</xdr:row>
      <xdr:rowOff>19572</xdr:rowOff>
    </xdr:to>
    <xdr:pic>
      <xdr:nvPicPr>
        <xdr:cNvPr id="4" name="Image 3">
          <a:extLst>
            <a:ext uri="{FF2B5EF4-FFF2-40B4-BE49-F238E27FC236}">
              <a16:creationId xmlns:a16="http://schemas.microsoft.com/office/drawing/2014/main" id="{048EAD3D-A3C1-4780-B915-08D16568D0ED}"/>
            </a:ext>
          </a:extLst>
        </xdr:cNvPr>
        <xdr:cNvPicPr>
          <a:picLocks noChangeAspect="1"/>
        </xdr:cNvPicPr>
      </xdr:nvPicPr>
      <xdr:blipFill rotWithShape="1">
        <a:blip xmlns:r="http://schemas.openxmlformats.org/officeDocument/2006/relationships" r:embed="rId1"/>
        <a:srcRect r="37688" b="-258"/>
        <a:stretch/>
      </xdr:blipFill>
      <xdr:spPr>
        <a:xfrm>
          <a:off x="0" y="0"/>
          <a:ext cx="1450628" cy="933972"/>
        </a:xfrm>
        <a:prstGeom prst="rect">
          <a:avLst/>
        </a:prstGeom>
      </xdr:spPr>
    </xdr:pic>
    <xdr:clientData/>
  </xdr:twoCellAnchor>
  <xdr:twoCellAnchor editAs="oneCell">
    <xdr:from>
      <xdr:col>0</xdr:col>
      <xdr:colOff>1709617</xdr:colOff>
      <xdr:row>2</xdr:row>
      <xdr:rowOff>34891</xdr:rowOff>
    </xdr:from>
    <xdr:to>
      <xdr:col>0</xdr:col>
      <xdr:colOff>2916531</xdr:colOff>
      <xdr:row>3</xdr:row>
      <xdr:rowOff>59340</xdr:rowOff>
    </xdr:to>
    <xdr:pic>
      <xdr:nvPicPr>
        <xdr:cNvPr id="6" name="Image 5">
          <a:extLst>
            <a:ext uri="{FF2B5EF4-FFF2-40B4-BE49-F238E27FC236}">
              <a16:creationId xmlns:a16="http://schemas.microsoft.com/office/drawing/2014/main" id="{51B29949-79A0-4D91-8FC9-29BDBD41B2E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706442" y="165066"/>
          <a:ext cx="1210089" cy="208599"/>
        </a:xfrm>
        <a:prstGeom prst="rect">
          <a:avLst/>
        </a:prstGeom>
        <a:noFill/>
        <a:ln>
          <a:noFill/>
        </a:ln>
      </xdr:spPr>
    </xdr:pic>
    <xdr:clientData/>
  </xdr:twoCellAnchor>
  <xdr:twoCellAnchor editAs="oneCell">
    <xdr:from>
      <xdr:col>0</xdr:col>
      <xdr:colOff>0</xdr:colOff>
      <xdr:row>0</xdr:row>
      <xdr:rowOff>0</xdr:rowOff>
    </xdr:from>
    <xdr:to>
      <xdr:col>0</xdr:col>
      <xdr:colOff>1450628</xdr:colOff>
      <xdr:row>6</xdr:row>
      <xdr:rowOff>19572</xdr:rowOff>
    </xdr:to>
    <xdr:pic>
      <xdr:nvPicPr>
        <xdr:cNvPr id="7" name="Image 6">
          <a:extLst>
            <a:ext uri="{FF2B5EF4-FFF2-40B4-BE49-F238E27FC236}">
              <a16:creationId xmlns:a16="http://schemas.microsoft.com/office/drawing/2014/main" id="{5038E570-48FC-4340-98EC-29B3697528A7}"/>
            </a:ext>
          </a:extLst>
        </xdr:cNvPr>
        <xdr:cNvPicPr>
          <a:picLocks noChangeAspect="1"/>
        </xdr:cNvPicPr>
      </xdr:nvPicPr>
      <xdr:blipFill rotWithShape="1">
        <a:blip xmlns:r="http://schemas.openxmlformats.org/officeDocument/2006/relationships" r:embed="rId1"/>
        <a:srcRect r="37688" b="-258"/>
        <a:stretch/>
      </xdr:blipFill>
      <xdr:spPr>
        <a:xfrm>
          <a:off x="0" y="0"/>
          <a:ext cx="1450628" cy="933972"/>
        </a:xfrm>
        <a:prstGeom prst="rect">
          <a:avLst/>
        </a:prstGeom>
      </xdr:spPr>
    </xdr:pic>
    <xdr:clientData/>
  </xdr:twoCellAnchor>
  <xdr:twoCellAnchor editAs="oneCell">
    <xdr:from>
      <xdr:col>0</xdr:col>
      <xdr:colOff>1709617</xdr:colOff>
      <xdr:row>2</xdr:row>
      <xdr:rowOff>34891</xdr:rowOff>
    </xdr:from>
    <xdr:to>
      <xdr:col>0</xdr:col>
      <xdr:colOff>2930818</xdr:colOff>
      <xdr:row>3</xdr:row>
      <xdr:rowOff>59340</xdr:rowOff>
    </xdr:to>
    <xdr:pic>
      <xdr:nvPicPr>
        <xdr:cNvPr id="8" name="Image 7">
          <a:extLst>
            <a:ext uri="{FF2B5EF4-FFF2-40B4-BE49-F238E27FC236}">
              <a16:creationId xmlns:a16="http://schemas.microsoft.com/office/drawing/2014/main" id="{B2204FDF-E600-447A-8264-433B937C35A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706442" y="165066"/>
          <a:ext cx="1224376" cy="208599"/>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717176</xdr:colOff>
      <xdr:row>2</xdr:row>
      <xdr:rowOff>22410</xdr:rowOff>
    </xdr:from>
    <xdr:to>
      <xdr:col>0</xdr:col>
      <xdr:colOff>4441339</xdr:colOff>
      <xdr:row>2</xdr:row>
      <xdr:rowOff>549619</xdr:rowOff>
    </xdr:to>
    <xdr:pic>
      <xdr:nvPicPr>
        <xdr:cNvPr id="3" name="Image 2">
          <a:extLst>
            <a:ext uri="{FF2B5EF4-FFF2-40B4-BE49-F238E27FC236}">
              <a16:creationId xmlns:a16="http://schemas.microsoft.com/office/drawing/2014/main" id="{8C680A58-BE90-4C36-AA5E-5E96A1B6B45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17176" y="728381"/>
          <a:ext cx="3720353" cy="512297"/>
        </a:xfrm>
        <a:prstGeom prst="rect">
          <a:avLst/>
        </a:prstGeom>
        <a:noFill/>
        <a:ln>
          <a:noFill/>
        </a:ln>
      </xdr:spPr>
    </xdr:pic>
    <xdr:clientData/>
  </xdr:twoCellAnchor>
</xdr:wsDr>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05963D-E251-41EF-9D45-0A8C540B9155}">
  <sheetPr>
    <tabColor theme="9" tint="-0.499984740745262"/>
  </sheetPr>
  <dimension ref="A1:I118"/>
  <sheetViews>
    <sheetView tabSelected="1" zoomScale="90" zoomScaleNormal="90" workbookViewId="0">
      <selection activeCell="C3" sqref="C3:F3"/>
    </sheetView>
  </sheetViews>
  <sheetFormatPr baseColWidth="10" defaultColWidth="0" defaultRowHeight="14.45" customHeight="1" zeroHeight="1" outlineLevelRow="1" x14ac:dyDescent="0.25"/>
  <cols>
    <col min="1" max="2" width="5.140625" style="12" customWidth="1"/>
    <col min="3" max="3" width="37.85546875" customWidth="1"/>
    <col min="4" max="4" width="35.85546875" customWidth="1"/>
    <col min="5" max="5" width="39.85546875" customWidth="1"/>
    <col min="6" max="6" width="22" customWidth="1"/>
    <col min="7" max="7" width="10.85546875" style="12" customWidth="1"/>
    <col min="8" max="9" width="0" hidden="1" customWidth="1"/>
    <col min="10" max="16384" width="10.85546875" hidden="1"/>
  </cols>
  <sheetData>
    <row r="1" spans="3:6" s="12" customFormat="1" ht="6.95" customHeight="1" x14ac:dyDescent="0.25">
      <c r="C1" s="8"/>
      <c r="D1" s="8"/>
    </row>
    <row r="2" spans="3:6" s="12" customFormat="1" ht="98.45" customHeight="1" thickBot="1" x14ac:dyDescent="0.3"/>
    <row r="3" spans="3:6" ht="119.45" customHeight="1" thickBot="1" x14ac:dyDescent="0.3">
      <c r="C3" s="368" t="s">
        <v>384</v>
      </c>
      <c r="D3" s="369"/>
      <c r="E3" s="369"/>
      <c r="F3" s="370"/>
    </row>
    <row r="4" spans="3:6" ht="26.1" customHeight="1" x14ac:dyDescent="0.25">
      <c r="C4" s="371" t="s">
        <v>371</v>
      </c>
      <c r="D4" s="372"/>
      <c r="E4" s="372"/>
      <c r="F4" s="373"/>
    </row>
    <row r="5" spans="3:6" ht="102" customHeight="1" x14ac:dyDescent="0.25">
      <c r="C5" s="374" t="s">
        <v>387</v>
      </c>
      <c r="D5" s="375"/>
      <c r="E5" s="375"/>
      <c r="F5" s="376"/>
    </row>
    <row r="6" spans="3:6" ht="26.1" customHeight="1" x14ac:dyDescent="0.25">
      <c r="C6" s="371" t="s">
        <v>310</v>
      </c>
      <c r="D6" s="372"/>
      <c r="E6" s="372"/>
      <c r="F6" s="373"/>
    </row>
    <row r="7" spans="3:6" ht="27.6" customHeight="1" x14ac:dyDescent="0.25">
      <c r="C7" s="374" t="s">
        <v>359</v>
      </c>
      <c r="D7" s="375"/>
      <c r="E7" s="375"/>
      <c r="F7" s="376"/>
    </row>
    <row r="8" spans="3:6" ht="21.95" customHeight="1" x14ac:dyDescent="0.25">
      <c r="C8" s="371" t="s">
        <v>0</v>
      </c>
      <c r="D8" s="372"/>
      <c r="E8" s="372"/>
      <c r="F8" s="373"/>
    </row>
    <row r="9" spans="3:6" ht="53.1" customHeight="1" x14ac:dyDescent="0.25">
      <c r="C9" s="374" t="s">
        <v>360</v>
      </c>
      <c r="D9" s="375"/>
      <c r="E9" s="375"/>
      <c r="F9" s="376"/>
    </row>
    <row r="10" spans="3:6" ht="21.95" customHeight="1" x14ac:dyDescent="0.25">
      <c r="C10" s="371" t="s">
        <v>1</v>
      </c>
      <c r="D10" s="372"/>
      <c r="E10" s="372"/>
      <c r="F10" s="373"/>
    </row>
    <row r="11" spans="3:6" ht="101.1" customHeight="1" thickBot="1" x14ac:dyDescent="0.3">
      <c r="C11" s="365" t="s">
        <v>388</v>
      </c>
      <c r="D11" s="366"/>
      <c r="E11" s="366"/>
      <c r="F11" s="367"/>
    </row>
    <row r="12" spans="3:6" s="12" customFormat="1" ht="14.1" customHeight="1" x14ac:dyDescent="0.25">
      <c r="C12" s="168"/>
      <c r="D12" s="168"/>
      <c r="E12" s="168"/>
      <c r="F12" s="168"/>
    </row>
    <row r="13" spans="3:6" s="12" customFormat="1" ht="14.1" customHeight="1" x14ac:dyDescent="0.25">
      <c r="C13" s="168"/>
      <c r="D13" s="168"/>
      <c r="E13" s="168"/>
      <c r="F13" s="168"/>
    </row>
    <row r="14" spans="3:6" s="12" customFormat="1" ht="14.1" customHeight="1" x14ac:dyDescent="0.25">
      <c r="C14" s="168"/>
      <c r="D14" s="168"/>
      <c r="E14" s="168"/>
      <c r="F14" s="168"/>
    </row>
    <row r="15" spans="3:6" s="12" customFormat="1" ht="14.1" customHeight="1" x14ac:dyDescent="0.25">
      <c r="C15" s="168"/>
      <c r="D15" s="168"/>
      <c r="E15" s="168"/>
      <c r="F15" s="168"/>
    </row>
    <row r="16" spans="3:6" s="12" customFormat="1" ht="14.1" customHeight="1" x14ac:dyDescent="0.25">
      <c r="C16" s="168"/>
      <c r="D16" s="168"/>
      <c r="E16" s="168"/>
      <c r="F16" s="168"/>
    </row>
    <row r="17" spans="3:6" s="12" customFormat="1" ht="14.1" customHeight="1" x14ac:dyDescent="0.25">
      <c r="C17" s="168"/>
      <c r="D17" s="168"/>
      <c r="E17" s="168"/>
      <c r="F17" s="168"/>
    </row>
    <row r="18" spans="3:6" s="12" customFormat="1" ht="14.1" customHeight="1" x14ac:dyDescent="0.25">
      <c r="C18" s="168"/>
      <c r="D18" s="168"/>
      <c r="E18" s="168"/>
      <c r="F18" s="168"/>
    </row>
    <row r="19" spans="3:6" s="12" customFormat="1" ht="14.1" customHeight="1" x14ac:dyDescent="0.25">
      <c r="C19" s="168"/>
      <c r="D19" s="168"/>
      <c r="E19" s="168"/>
      <c r="F19" s="168"/>
    </row>
    <row r="20" spans="3:6" s="12" customFormat="1" ht="14.1" customHeight="1" x14ac:dyDescent="0.25">
      <c r="C20" s="168"/>
      <c r="D20" s="168"/>
      <c r="E20" s="168"/>
      <c r="F20" s="168"/>
    </row>
    <row r="21" spans="3:6" s="12" customFormat="1" ht="14.1" customHeight="1" x14ac:dyDescent="0.25">
      <c r="C21" s="168"/>
      <c r="D21" s="168"/>
      <c r="E21" s="168"/>
      <c r="F21" s="168"/>
    </row>
    <row r="22" spans="3:6" s="12" customFormat="1" ht="14.1" customHeight="1" x14ac:dyDescent="0.25">
      <c r="C22" s="168"/>
      <c r="D22" s="168"/>
      <c r="E22" s="168"/>
      <c r="F22" s="168"/>
    </row>
    <row r="23" spans="3:6" s="12" customFormat="1" ht="14.1" customHeight="1" x14ac:dyDescent="0.25">
      <c r="C23" s="168"/>
      <c r="D23" s="168"/>
      <c r="E23" s="168"/>
      <c r="F23" s="168"/>
    </row>
    <row r="24" spans="3:6" s="12" customFormat="1" ht="14.1" customHeight="1" x14ac:dyDescent="0.25">
      <c r="C24" s="168"/>
      <c r="D24" s="168"/>
      <c r="E24" s="168"/>
      <c r="F24" s="168"/>
    </row>
    <row r="25" spans="3:6" s="12" customFormat="1" ht="14.1" customHeight="1" x14ac:dyDescent="0.25">
      <c r="C25" s="168"/>
      <c r="D25" s="168"/>
      <c r="E25" s="168"/>
      <c r="F25" s="168"/>
    </row>
    <row r="26" spans="3:6" s="12" customFormat="1" ht="14.1" customHeight="1" x14ac:dyDescent="0.25">
      <c r="C26" s="168"/>
      <c r="D26" s="168"/>
      <c r="E26" s="168"/>
      <c r="F26" s="168"/>
    </row>
    <row r="27" spans="3:6" s="12" customFormat="1" ht="14.1" customHeight="1" x14ac:dyDescent="0.25">
      <c r="C27" s="168"/>
      <c r="D27" s="168"/>
      <c r="E27" s="168"/>
      <c r="F27" s="168"/>
    </row>
    <row r="28" spans="3:6" s="12" customFormat="1" ht="14.1" customHeight="1" x14ac:dyDescent="0.25">
      <c r="C28" s="168"/>
      <c r="D28" s="168"/>
      <c r="E28" s="168"/>
      <c r="F28" s="168"/>
    </row>
    <row r="29" spans="3:6" s="12" customFormat="1" ht="14.1" customHeight="1" x14ac:dyDescent="0.25">
      <c r="C29" s="168"/>
      <c r="D29" s="168"/>
      <c r="E29" s="168"/>
      <c r="F29" s="168"/>
    </row>
    <row r="30" spans="3:6" s="12" customFormat="1" ht="14.1" customHeight="1" x14ac:dyDescent="0.25">
      <c r="C30" s="168"/>
      <c r="D30" s="168"/>
      <c r="E30" s="168"/>
      <c r="F30" s="168"/>
    </row>
    <row r="31" spans="3:6" s="12" customFormat="1" ht="14.1" customHeight="1" x14ac:dyDescent="0.25">
      <c r="C31" s="168"/>
      <c r="D31" s="168"/>
      <c r="E31" s="168"/>
      <c r="F31" s="168"/>
    </row>
    <row r="32" spans="3:6" s="12" customFormat="1" ht="14.1" customHeight="1" x14ac:dyDescent="0.25">
      <c r="C32" s="168"/>
      <c r="D32" s="168"/>
      <c r="E32" s="168"/>
      <c r="F32" s="168"/>
    </row>
    <row r="33" spans="3:6" s="12" customFormat="1" ht="14.1" customHeight="1" x14ac:dyDescent="0.25">
      <c r="C33" s="168"/>
      <c r="D33" s="168"/>
      <c r="E33" s="168"/>
      <c r="F33" s="168"/>
    </row>
    <row r="34" spans="3:6" s="12" customFormat="1" ht="14.1" customHeight="1" x14ac:dyDescent="0.25">
      <c r="C34" s="168"/>
      <c r="D34" s="168"/>
      <c r="E34" s="168"/>
      <c r="F34" s="168"/>
    </row>
    <row r="35" spans="3:6" s="12" customFormat="1" ht="14.1" customHeight="1" x14ac:dyDescent="0.25">
      <c r="C35" s="168"/>
      <c r="D35" s="168"/>
      <c r="E35" s="168"/>
      <c r="F35" s="168"/>
    </row>
    <row r="36" spans="3:6" s="12" customFormat="1" ht="15" x14ac:dyDescent="0.25">
      <c r="C36" s="169"/>
    </row>
    <row r="37" spans="3:6" s="12" customFormat="1" ht="15" x14ac:dyDescent="0.25">
      <c r="C37" s="17"/>
    </row>
    <row r="38" spans="3:6" s="12" customFormat="1" ht="15" x14ac:dyDescent="0.25">
      <c r="C38" s="170"/>
      <c r="D38" s="171"/>
    </row>
    <row r="39" spans="3:6" s="12" customFormat="1" ht="15" x14ac:dyDescent="0.25">
      <c r="C39" s="170"/>
      <c r="D39" s="171"/>
    </row>
    <row r="40" spans="3:6" s="12" customFormat="1" ht="15" x14ac:dyDescent="0.25">
      <c r="C40" s="170"/>
      <c r="D40" s="171"/>
    </row>
    <row r="41" spans="3:6" s="12" customFormat="1" ht="15" x14ac:dyDescent="0.25">
      <c r="C41" s="170"/>
      <c r="D41" s="171"/>
    </row>
    <row r="42" spans="3:6" s="12" customFormat="1" ht="15" x14ac:dyDescent="0.25">
      <c r="C42" s="170"/>
      <c r="D42" s="171"/>
    </row>
    <row r="43" spans="3:6" s="12" customFormat="1" ht="15" x14ac:dyDescent="0.25">
      <c r="C43" s="170"/>
      <c r="D43" s="171"/>
    </row>
    <row r="44" spans="3:6" s="12" customFormat="1" ht="15" x14ac:dyDescent="0.25">
      <c r="C44" s="170"/>
      <c r="D44" s="171"/>
    </row>
    <row r="45" spans="3:6" s="12" customFormat="1" ht="15" x14ac:dyDescent="0.25">
      <c r="C45" s="170"/>
      <c r="D45" s="171"/>
    </row>
    <row r="46" spans="3:6" s="12" customFormat="1" ht="15" x14ac:dyDescent="0.25">
      <c r="C46" s="170"/>
      <c r="D46" s="171"/>
    </row>
    <row r="47" spans="3:6" s="12" customFormat="1" ht="15" x14ac:dyDescent="0.25">
      <c r="C47" s="170"/>
      <c r="D47" s="171"/>
    </row>
    <row r="48" spans="3:6" s="12" customFormat="1" ht="15" x14ac:dyDescent="0.25">
      <c r="C48" s="170"/>
      <c r="D48" s="171"/>
    </row>
    <row r="49" spans="3:6" s="12" customFormat="1" ht="15" x14ac:dyDescent="0.25">
      <c r="C49" s="170"/>
      <c r="D49" s="171"/>
    </row>
    <row r="50" spans="3:6" s="12" customFormat="1" ht="15" x14ac:dyDescent="0.25">
      <c r="C50" s="170"/>
      <c r="D50" s="171"/>
    </row>
    <row r="51" spans="3:6" s="12" customFormat="1" ht="15" x14ac:dyDescent="0.25">
      <c r="C51" s="170"/>
      <c r="D51" s="171"/>
    </row>
    <row r="52" spans="3:6" s="12" customFormat="1" ht="15" x14ac:dyDescent="0.25">
      <c r="C52" s="170"/>
      <c r="D52" s="171"/>
    </row>
    <row r="53" spans="3:6" s="12" customFormat="1" ht="15" x14ac:dyDescent="0.25">
      <c r="C53" s="170"/>
      <c r="D53" s="171"/>
    </row>
    <row r="54" spans="3:6" s="12" customFormat="1" ht="18.95" customHeight="1" x14ac:dyDescent="0.25">
      <c r="C54" s="172"/>
      <c r="D54" s="171"/>
    </row>
    <row r="55" spans="3:6" ht="15" x14ac:dyDescent="0.25">
      <c r="C55" s="11"/>
    </row>
    <row r="56" spans="3:6" ht="14.45" customHeight="1" x14ac:dyDescent="0.25">
      <c r="C56" s="1"/>
    </row>
    <row r="57" spans="3:6" ht="14.45" customHeight="1" x14ac:dyDescent="0.25">
      <c r="C57" s="1"/>
    </row>
    <row r="58" spans="3:6" ht="14.45" customHeight="1" x14ac:dyDescent="0.25">
      <c r="C58" s="1"/>
    </row>
    <row r="59" spans="3:6" ht="14.45" customHeight="1" x14ac:dyDescent="0.25">
      <c r="C59" s="1"/>
    </row>
    <row r="60" spans="3:6" ht="14.45" customHeight="1" x14ac:dyDescent="0.25">
      <c r="C60" s="1"/>
    </row>
    <row r="61" spans="3:6" ht="14.45" customHeight="1" x14ac:dyDescent="0.25">
      <c r="C61" s="1"/>
    </row>
    <row r="62" spans="3:6" ht="14.45" hidden="1" customHeight="1" outlineLevel="1" x14ac:dyDescent="0.25">
      <c r="C62" s="9" t="s">
        <v>2</v>
      </c>
      <c r="D62" s="9" t="s">
        <v>3</v>
      </c>
      <c r="E62" s="10" t="s">
        <v>305</v>
      </c>
      <c r="F62" s="10" t="s">
        <v>4</v>
      </c>
    </row>
    <row r="63" spans="3:6" ht="24" hidden="1" customHeight="1" outlineLevel="1" x14ac:dyDescent="0.25">
      <c r="C63" s="4" t="s">
        <v>5</v>
      </c>
      <c r="D63" s="4" t="s">
        <v>6</v>
      </c>
      <c r="E63" s="5" t="s">
        <v>389</v>
      </c>
      <c r="F63" s="5" t="s">
        <v>311</v>
      </c>
    </row>
    <row r="64" spans="3:6" ht="14.45" hidden="1" customHeight="1" outlineLevel="1" x14ac:dyDescent="0.25">
      <c r="C64" s="4" t="s">
        <v>8</v>
      </c>
      <c r="D64" s="4" t="s">
        <v>9</v>
      </c>
      <c r="E64" s="5" t="s">
        <v>10</v>
      </c>
      <c r="F64" s="5" t="s">
        <v>14</v>
      </c>
    </row>
    <row r="65" spans="3:6" ht="25.7" hidden="1" customHeight="1" outlineLevel="1" x14ac:dyDescent="0.25">
      <c r="C65" s="4" t="s">
        <v>11</v>
      </c>
      <c r="D65" s="4" t="s">
        <v>12</v>
      </c>
      <c r="E65" s="5" t="s">
        <v>13</v>
      </c>
      <c r="F65" s="5" t="s">
        <v>312</v>
      </c>
    </row>
    <row r="66" spans="3:6" ht="23.45" hidden="1" customHeight="1" outlineLevel="1" x14ac:dyDescent="0.25">
      <c r="D66" s="4" t="s">
        <v>15</v>
      </c>
      <c r="E66" s="5" t="s">
        <v>16</v>
      </c>
      <c r="F66" s="5" t="s">
        <v>17</v>
      </c>
    </row>
    <row r="67" spans="3:6" ht="21.95" hidden="1" customHeight="1" outlineLevel="1" x14ac:dyDescent="0.25">
      <c r="D67" s="4" t="s">
        <v>18</v>
      </c>
      <c r="E67" s="13" t="s">
        <v>19</v>
      </c>
    </row>
    <row r="68" spans="3:6" ht="24.95" hidden="1" customHeight="1" outlineLevel="1" x14ac:dyDescent="0.25">
      <c r="D68" s="4" t="s">
        <v>17</v>
      </c>
      <c r="E68" s="5" t="s">
        <v>21</v>
      </c>
    </row>
    <row r="69" spans="3:6" ht="25.5" hidden="1" customHeight="1" outlineLevel="1" x14ac:dyDescent="0.25">
      <c r="E69" s="5" t="s">
        <v>20</v>
      </c>
    </row>
    <row r="70" spans="3:6" ht="15" collapsed="1" x14ac:dyDescent="0.25"/>
    <row r="71" spans="3:6" ht="26.45" customHeight="1" x14ac:dyDescent="0.25"/>
    <row r="72" spans="3:6" s="12" customFormat="1" ht="14.45" customHeight="1" x14ac:dyDescent="0.25"/>
    <row r="73" spans="3:6" s="12" customFormat="1" ht="14.45" customHeight="1" x14ac:dyDescent="0.25"/>
    <row r="74" spans="3:6" s="12" customFormat="1" ht="14.45" customHeight="1" x14ac:dyDescent="0.25"/>
    <row r="75" spans="3:6" s="12" customFormat="1" ht="14.45" customHeight="1" x14ac:dyDescent="0.25"/>
    <row r="76" spans="3:6" s="12" customFormat="1" ht="14.45" customHeight="1" x14ac:dyDescent="0.25"/>
    <row r="77" spans="3:6" s="12" customFormat="1" ht="14.45" customHeight="1" x14ac:dyDescent="0.25"/>
    <row r="78" spans="3:6" s="12" customFormat="1" ht="14.45" customHeight="1" x14ac:dyDescent="0.25"/>
    <row r="79" spans="3:6" s="12" customFormat="1" ht="14.45" customHeight="1" x14ac:dyDescent="0.25"/>
    <row r="80" spans="3:6" s="12" customFormat="1" ht="14.45" customHeight="1" x14ac:dyDescent="0.25"/>
    <row r="81" s="12" customFormat="1" ht="14.45" customHeight="1" x14ac:dyDescent="0.25"/>
    <row r="82" s="12" customFormat="1" ht="14.45" customHeight="1" x14ac:dyDescent="0.25"/>
    <row r="83" s="12" customFormat="1" ht="14.45" customHeight="1" x14ac:dyDescent="0.25"/>
    <row r="84" s="12" customFormat="1" ht="14.45" customHeight="1" x14ac:dyDescent="0.25"/>
    <row r="85" s="12" customFormat="1" ht="14.45" customHeight="1" x14ac:dyDescent="0.25"/>
    <row r="86" s="12" customFormat="1" ht="14.45" customHeight="1" x14ac:dyDescent="0.25"/>
    <row r="87" s="12" customFormat="1" ht="14.45" customHeight="1" x14ac:dyDescent="0.25"/>
    <row r="88" s="12" customFormat="1" ht="14.45" customHeight="1" x14ac:dyDescent="0.25"/>
    <row r="89" s="12" customFormat="1" ht="14.45" customHeight="1" x14ac:dyDescent="0.25"/>
    <row r="90" s="12" customFormat="1" ht="14.45" customHeight="1" x14ac:dyDescent="0.25"/>
    <row r="91" s="12" customFormat="1" ht="14.45" customHeight="1" x14ac:dyDescent="0.25"/>
    <row r="92" s="12" customFormat="1" ht="14.45" customHeight="1" x14ac:dyDescent="0.25"/>
    <row r="93" s="12" customFormat="1" ht="14.45" customHeight="1" x14ac:dyDescent="0.25"/>
    <row r="94" ht="14.45" customHeight="1" x14ac:dyDescent="0.25"/>
    <row r="95" ht="14.45" customHeight="1" x14ac:dyDescent="0.25"/>
    <row r="96" ht="14.45" customHeight="1" x14ac:dyDescent="0.25"/>
    <row r="97" ht="14.45" customHeight="1" x14ac:dyDescent="0.25"/>
    <row r="98" ht="14.45" customHeight="1" x14ac:dyDescent="0.25"/>
    <row r="99" ht="14.45" customHeight="1" x14ac:dyDescent="0.25"/>
    <row r="100" ht="14.45" customHeight="1" x14ac:dyDescent="0.25"/>
    <row r="101" ht="14.45" customHeight="1" x14ac:dyDescent="0.25"/>
    <row r="102" ht="14.45" customHeight="1" x14ac:dyDescent="0.25"/>
    <row r="103" ht="14.45" customHeight="1" x14ac:dyDescent="0.25"/>
    <row r="104" ht="14.45" customHeight="1" x14ac:dyDescent="0.25"/>
    <row r="105" ht="14.45" customHeight="1" x14ac:dyDescent="0.25"/>
    <row r="106" ht="14.45" customHeight="1" x14ac:dyDescent="0.25"/>
    <row r="107" ht="14.45" customHeight="1" x14ac:dyDescent="0.25"/>
    <row r="108" ht="14.45" customHeight="1" x14ac:dyDescent="0.25"/>
    <row r="109" ht="14.45" customHeight="1" x14ac:dyDescent="0.25"/>
    <row r="110" ht="14.45" customHeight="1" x14ac:dyDescent="0.25"/>
    <row r="111" ht="14.45" customHeight="1" x14ac:dyDescent="0.25"/>
    <row r="112" ht="14.45" customHeight="1" x14ac:dyDescent="0.25"/>
    <row r="113" ht="14.45" customHeight="1" x14ac:dyDescent="0.25"/>
    <row r="114" ht="14.45" customHeight="1" x14ac:dyDescent="0.25"/>
    <row r="115" ht="14.45" customHeight="1" x14ac:dyDescent="0.25"/>
    <row r="116" ht="14.45" customHeight="1" x14ac:dyDescent="0.25"/>
    <row r="117" ht="14.45" customHeight="1" x14ac:dyDescent="0.25"/>
    <row r="118" ht="14.45" customHeight="1" x14ac:dyDescent="0.25"/>
  </sheetData>
  <mergeCells count="9">
    <mergeCell ref="C11:F11"/>
    <mergeCell ref="C3:F3"/>
    <mergeCell ref="C6:F6"/>
    <mergeCell ref="C7:F7"/>
    <mergeCell ref="C8:F8"/>
    <mergeCell ref="C9:F9"/>
    <mergeCell ref="C10:F10"/>
    <mergeCell ref="C4:F4"/>
    <mergeCell ref="C5:F5"/>
  </mergeCells>
  <pageMargins left="0.7" right="0.7" top="0.75" bottom="0.75" header="0.3" footer="0.3"/>
  <pageSetup paperSize="9" scale="52" orientation="portrait" r:id="rId1"/>
  <colBreaks count="1" manualBreakCount="1">
    <brk id="6" max="1048575" man="1"/>
  </col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ACAF08-C09F-4ED4-97EE-E4DD10ED62FA}">
  <sheetPr>
    <tabColor rgb="FFFFC000"/>
    <pageSetUpPr fitToPage="1"/>
  </sheetPr>
  <dimension ref="A1:U71"/>
  <sheetViews>
    <sheetView zoomScale="40" zoomScaleNormal="40" workbookViewId="0">
      <selection activeCell="M4" sqref="M4"/>
    </sheetView>
  </sheetViews>
  <sheetFormatPr baseColWidth="10" defaultColWidth="8.85546875" defaultRowHeight="15" outlineLevelRow="2" outlineLevelCol="1" x14ac:dyDescent="0.25"/>
  <cols>
    <col min="1" max="1" width="73.85546875" customWidth="1"/>
    <col min="2" max="2" width="24.5703125" customWidth="1"/>
    <col min="3" max="3" width="18.7109375" customWidth="1"/>
    <col min="4" max="4" width="15.85546875" customWidth="1"/>
    <col min="5" max="5" width="16.7109375" customWidth="1"/>
    <col min="6" max="6" width="29.5703125" customWidth="1"/>
    <col min="7" max="10" width="19.140625" customWidth="1" outlineLevel="1"/>
    <col min="11" max="11" width="19.140625" customWidth="1"/>
    <col min="12" max="12" width="23.85546875" customWidth="1"/>
    <col min="13" max="13" width="26" customWidth="1"/>
    <col min="14" max="14" width="24.85546875" customWidth="1"/>
    <col min="15" max="15" width="35.28515625" customWidth="1"/>
    <col min="16" max="16" width="13.5703125" customWidth="1"/>
    <col min="17" max="17" width="13.85546875" customWidth="1"/>
    <col min="18" max="18" width="11.42578125" bestFit="1" customWidth="1"/>
  </cols>
  <sheetData>
    <row r="1" spans="1:21" ht="24.95" customHeight="1" x14ac:dyDescent="0.3">
      <c r="A1" s="496" t="str">
        <f>'Identif. projet &amp; instructions'!B8&amp;" - "&amp;'Identif. projet &amp; instructions'!B5</f>
        <v xml:space="preserve"> - 0</v>
      </c>
      <c r="B1" s="496"/>
      <c r="C1" s="496"/>
      <c r="D1" s="496"/>
      <c r="E1" s="496"/>
      <c r="F1" s="496"/>
      <c r="G1" s="496"/>
      <c r="H1" s="496"/>
      <c r="I1" s="496"/>
      <c r="J1" s="496"/>
      <c r="K1" s="496"/>
      <c r="L1" s="496"/>
      <c r="M1" s="496"/>
      <c r="N1" s="496"/>
    </row>
    <row r="2" spans="1:21" ht="19.5" thickBot="1" x14ac:dyDescent="0.35">
      <c r="A2" s="23"/>
      <c r="E2" s="214"/>
      <c r="F2" s="214"/>
      <c r="G2" s="214"/>
      <c r="H2" s="214"/>
      <c r="I2" s="214"/>
      <c r="J2" s="214"/>
      <c r="K2" s="214"/>
      <c r="L2" s="214"/>
      <c r="M2" s="214"/>
    </row>
    <row r="3" spans="1:21" s="21" customFormat="1" ht="45.6" customHeight="1" x14ac:dyDescent="0.25">
      <c r="A3" s="542"/>
      <c r="B3" s="226" t="s">
        <v>69</v>
      </c>
      <c r="C3" s="226" t="s">
        <v>376</v>
      </c>
      <c r="D3" s="544" t="s">
        <v>377</v>
      </c>
      <c r="E3" s="544"/>
      <c r="F3" s="286" t="s">
        <v>315</v>
      </c>
      <c r="G3" s="286">
        <f>'Identif. projet &amp; instructions'!$B$8</f>
        <v>0</v>
      </c>
      <c r="H3" s="286">
        <f>'Identif. projet &amp; instructions'!$B$9</f>
        <v>0</v>
      </c>
      <c r="I3" s="286">
        <f>'Identif. projet &amp; instructions'!$B$10</f>
        <v>0</v>
      </c>
      <c r="J3" s="286">
        <f>'Identif. projet &amp; instructions'!$B$11</f>
        <v>0</v>
      </c>
      <c r="K3" s="286" t="s">
        <v>316</v>
      </c>
      <c r="L3" s="286" t="s">
        <v>375</v>
      </c>
      <c r="M3" s="225" t="s">
        <v>386</v>
      </c>
    </row>
    <row r="4" spans="1:21" x14ac:dyDescent="0.25">
      <c r="A4" s="543"/>
      <c r="B4" s="275" t="s">
        <v>54</v>
      </c>
      <c r="C4" s="275" t="s">
        <v>54</v>
      </c>
      <c r="D4" s="275" t="s">
        <v>54</v>
      </c>
      <c r="E4" s="276" t="s">
        <v>55</v>
      </c>
      <c r="F4" s="275" t="s">
        <v>54</v>
      </c>
      <c r="G4" s="275" t="s">
        <v>54</v>
      </c>
      <c r="H4" s="275" t="s">
        <v>54</v>
      </c>
      <c r="I4" s="275" t="s">
        <v>54</v>
      </c>
      <c r="J4" s="275" t="s">
        <v>54</v>
      </c>
      <c r="K4" s="275" t="s">
        <v>54</v>
      </c>
      <c r="L4" s="275" t="s">
        <v>54</v>
      </c>
      <c r="M4" s="277" t="s">
        <v>54</v>
      </c>
    </row>
    <row r="5" spans="1:21" x14ac:dyDescent="0.25">
      <c r="A5" s="274" t="s">
        <v>291</v>
      </c>
      <c r="B5" s="324">
        <f>'1. Budget détaillé '!O62</f>
        <v>0</v>
      </c>
      <c r="C5" s="324">
        <f>'2.Plan de financement'!D15</f>
        <v>0</v>
      </c>
      <c r="D5" s="324">
        <f>'2.Plan de financement'!G15</f>
        <v>0</v>
      </c>
      <c r="E5" s="325" t="e">
        <f>+'2.Plan de financement'!H15</f>
        <v>#DIV/0!</v>
      </c>
      <c r="F5" s="315">
        <f>SUMIF('Saisie frais de personnel'!C$2:C$400,"Équipe projet",'Saisie frais de personnel'!J$2:J$400)</f>
        <v>0</v>
      </c>
      <c r="G5" s="315">
        <f>SUMIFS('Saisie frais de personnel'!$J$2:$J$400,'Saisie frais de personnel'!$A$2:$A$400,'Suivi financier'!G$3,'Saisie frais de personnel'!$C$2:$C$400,'Suivi financier'!$A5)</f>
        <v>0</v>
      </c>
      <c r="H5" s="315">
        <f>SUMIFS('Saisie frais de personnel'!$J$2:$J$400,'Saisie frais de personnel'!$A$2:$A$400,'Suivi financier'!H$3,'Saisie frais de personnel'!$C$2:$C$400,'Suivi financier'!$A5)</f>
        <v>0</v>
      </c>
      <c r="I5" s="315">
        <f>SUMIFS('Saisie frais de personnel'!$J$2:$J$400,'Saisie frais de personnel'!$A$2:$A$400,'Suivi financier'!I$3,'Saisie frais de personnel'!$C$2:$C$400,'Suivi financier'!$A5)</f>
        <v>0</v>
      </c>
      <c r="J5" s="315">
        <f>SUMIFS('Saisie frais de personnel'!$J$2:$J$400,'Saisie frais de personnel'!$A$2:$A$400,'Suivi financier'!J$3,'Saisie frais de personnel'!$C$2:$C$400,'Suivi financier'!$A5)</f>
        <v>0</v>
      </c>
      <c r="K5" s="315">
        <f ca="1">SUMIF('Saisie frais de personnel'!C$2:K$400,"Équipe projet",'Saisie frais de personnel'!K$2:K$400)</f>
        <v>0</v>
      </c>
      <c r="L5" s="316" t="e">
        <f ca="1">+K5*E5</f>
        <v>#DIV/0!</v>
      </c>
      <c r="M5" s="308" t="e">
        <f t="shared" ref="M5:M13" ca="1" si="0">D5-L5</f>
        <v>#DIV/0!</v>
      </c>
    </row>
    <row r="6" spans="1:21" x14ac:dyDescent="0.25">
      <c r="A6" s="220" t="s">
        <v>292</v>
      </c>
      <c r="B6" s="326">
        <f>'1. Budget détaillé '!O91</f>
        <v>0</v>
      </c>
      <c r="C6" s="326">
        <f>'2.Plan de financement'!D16</f>
        <v>0</v>
      </c>
      <c r="D6" s="326">
        <f>'2.Plan de financement'!G16</f>
        <v>0</v>
      </c>
      <c r="E6" s="327" t="e">
        <f>+'2.Plan de financement'!H16</f>
        <v>#DIV/0!</v>
      </c>
      <c r="F6" s="317">
        <f>SUMIF('Saisie frais de personnel'!C$2:C$400,"Équipe support",'Saisie frais de personnel'!J$2:J$400)</f>
        <v>0</v>
      </c>
      <c r="G6" s="315">
        <f>SUMIFS('Saisie frais de personnel'!$J$2:$J$400,'Saisie frais de personnel'!$A$2:$A$400,'Suivi financier'!G$3,'Saisie frais de personnel'!$C$2:$C$400,'Suivi financier'!$A6)</f>
        <v>0</v>
      </c>
      <c r="H6" s="315">
        <f>SUMIFS('Saisie frais de personnel'!$J$2:$J$400,'Saisie frais de personnel'!$A$2:$A$400,'Suivi financier'!H$3,'Saisie frais de personnel'!$C$2:$C$400,'Suivi financier'!$A6)</f>
        <v>0</v>
      </c>
      <c r="I6" s="315">
        <f>SUMIFS('Saisie frais de personnel'!$J$2:$J$400,'Saisie frais de personnel'!$A$2:$A$400,'Suivi financier'!I$3,'Saisie frais de personnel'!$C$2:$C$400,'Suivi financier'!$A6)</f>
        <v>0</v>
      </c>
      <c r="J6" s="315">
        <f>SUMIFS('Saisie frais de personnel'!$J$2:$J$400,'Saisie frais de personnel'!$A$2:$A$400,'Suivi financier'!J$3,'Saisie frais de personnel'!$C$2:$C$400,'Suivi financier'!$A6)</f>
        <v>0</v>
      </c>
      <c r="K6" s="317">
        <f>SUMIF('Saisie frais de personnel'!C$2:C$400,"Équipe support",'Saisie frais de personnel'!K$2:K$400)</f>
        <v>0</v>
      </c>
      <c r="L6" s="318" t="e">
        <f>+K6*E6</f>
        <v>#DIV/0!</v>
      </c>
      <c r="M6" s="308" t="e">
        <f t="shared" si="0"/>
        <v>#DIV/0!</v>
      </c>
    </row>
    <row r="7" spans="1:21" x14ac:dyDescent="0.25">
      <c r="A7" s="227" t="s">
        <v>68</v>
      </c>
      <c r="B7" s="319">
        <f>B5+B6</f>
        <v>0</v>
      </c>
      <c r="C7" s="319">
        <f>SUM(C5:C6)</f>
        <v>0</v>
      </c>
      <c r="D7" s="320">
        <f>'2.Plan de financement'!G17</f>
        <v>0</v>
      </c>
      <c r="E7" s="328" t="e">
        <f>+'2.Plan de financement'!H17</f>
        <v>#DIV/0!</v>
      </c>
      <c r="F7" s="319">
        <f t="shared" ref="F7:L7" si="1">F5+F6</f>
        <v>0</v>
      </c>
      <c r="G7" s="319">
        <f t="shared" si="1"/>
        <v>0</v>
      </c>
      <c r="H7" s="319">
        <f t="shared" si="1"/>
        <v>0</v>
      </c>
      <c r="I7" s="319">
        <f t="shared" si="1"/>
        <v>0</v>
      </c>
      <c r="J7" s="319">
        <f t="shared" si="1"/>
        <v>0</v>
      </c>
      <c r="K7" s="319">
        <f t="shared" ca="1" si="1"/>
        <v>0</v>
      </c>
      <c r="L7" s="319" t="e">
        <f t="shared" ca="1" si="1"/>
        <v>#DIV/0!</v>
      </c>
      <c r="M7" s="310" t="e">
        <f t="shared" ca="1" si="0"/>
        <v>#DIV/0!</v>
      </c>
    </row>
    <row r="8" spans="1:21" outlineLevel="2" x14ac:dyDescent="0.25">
      <c r="A8" s="223" t="s">
        <v>311</v>
      </c>
      <c r="B8" s="329">
        <f>SUMIF('1. Budget détaillé '!$C$95:$C$148,A8,'1. Budget détaillé '!$H$95:$H$148)</f>
        <v>0</v>
      </c>
      <c r="C8" s="329">
        <f>B8*'2.Plan de financement'!$C$18</f>
        <v>0</v>
      </c>
      <c r="D8" s="540"/>
      <c r="E8" s="541"/>
      <c r="F8" s="317">
        <f>SUMIF('Saisie des investissements'!B$2:B$398,A8,'Saisie des investissements'!H$2:H$398)</f>
        <v>0</v>
      </c>
      <c r="G8" s="317">
        <f>SUMIFS('Saisie des investissements'!$H$2:$H$400,'Saisie des investissements'!$A$2:$A$400,'Suivi financier'!G$3,'Saisie des investissements'!$B$2:$B$400,'Suivi financier'!$A8)</f>
        <v>0</v>
      </c>
      <c r="H8" s="317">
        <f>SUMIFS('Saisie des investissements'!$H$2:$H$400,'Saisie des investissements'!$A$2:$A$400,'Suivi financier'!H$3,'Saisie des investissements'!$B$2:$B$400,'Suivi financier'!$A8)</f>
        <v>0</v>
      </c>
      <c r="I8" s="317">
        <f>SUMIFS('Saisie des investissements'!$H$2:$H$400,'Saisie des investissements'!$A$2:$A$400,'Suivi financier'!I$3,'Saisie des investissements'!$B$2:$B$400,'Suivi financier'!$A8)</f>
        <v>0</v>
      </c>
      <c r="J8" s="317">
        <f>SUMIFS('Saisie des investissements'!$H$2:$H$400,'Saisie des investissements'!$A$2:$A$400,'Suivi financier'!J$3,'Saisie des investissements'!$B$2:$B$400,'Suivi financier'!$A8)</f>
        <v>0</v>
      </c>
      <c r="K8" s="317">
        <f>SUMIF('Saisie des investissements'!B$2:B$398,A8,'Saisie des investissements'!I$2:I$398)</f>
        <v>0</v>
      </c>
      <c r="L8" s="318" t="e">
        <f>K8*$E$13</f>
        <v>#DIV/0!</v>
      </c>
      <c r="M8" s="309" t="e">
        <f t="shared" si="0"/>
        <v>#DIV/0!</v>
      </c>
    </row>
    <row r="9" spans="1:21" outlineLevel="2" x14ac:dyDescent="0.25">
      <c r="A9" s="216" t="s">
        <v>14</v>
      </c>
      <c r="B9" s="329">
        <f>SUMIF('1. Budget détaillé '!$C$95:$C$148,A9,'1. Budget détaillé '!$H$95:$H$148)</f>
        <v>0</v>
      </c>
      <c r="C9" s="329">
        <f>B9*'2.Plan de financement'!$C$18</f>
        <v>0</v>
      </c>
      <c r="D9" s="540"/>
      <c r="E9" s="541"/>
      <c r="F9" s="317">
        <f>SUMIF('Saisie des investissements'!B$2:B$398,A9,'Saisie des investissements'!H$2:H$398)</f>
        <v>0</v>
      </c>
      <c r="G9" s="317">
        <f>SUMIFS('Saisie des investissements'!$H$2:$H$400,'Saisie des investissements'!$A$2:$A$400,'Suivi financier'!G$3,'Saisie des investissements'!$B$2:$B$400,'Suivi financier'!$A9)</f>
        <v>0</v>
      </c>
      <c r="H9" s="317">
        <f>SUMIFS('Saisie des investissements'!$H$2:$H$400,'Saisie des investissements'!$A$2:$A$400,'Suivi financier'!H$3,'Saisie des investissements'!$B$2:$B$400,'Suivi financier'!$A9)</f>
        <v>0</v>
      </c>
      <c r="I9" s="317">
        <f>SUMIFS('Saisie des investissements'!$H$2:$H$400,'Saisie des investissements'!$A$2:$A$400,'Suivi financier'!I$3,'Saisie des investissements'!$B$2:$B$400,'Suivi financier'!$A9)</f>
        <v>0</v>
      </c>
      <c r="J9" s="317">
        <f>SUMIFS('Saisie des investissements'!$H$2:$H$400,'Saisie des investissements'!$A$2:$A$400,'Suivi financier'!J$3,'Saisie des investissements'!$B$2:$B$400,'Suivi financier'!$A9)</f>
        <v>0</v>
      </c>
      <c r="K9" s="317">
        <f>SUMIF('Saisie des investissements'!B$2:B$398,A9,'Saisie des investissements'!I$2:I$398)</f>
        <v>0</v>
      </c>
      <c r="L9" s="318" t="e">
        <f>K9*$E$13</f>
        <v>#DIV/0!</v>
      </c>
      <c r="M9" s="309" t="e">
        <f t="shared" si="0"/>
        <v>#DIV/0!</v>
      </c>
      <c r="U9" s="287"/>
    </row>
    <row r="10" spans="1:21" outlineLevel="2" x14ac:dyDescent="0.25">
      <c r="A10" s="216" t="s">
        <v>312</v>
      </c>
      <c r="B10" s="329">
        <f>SUMIF('1. Budget détaillé '!$C$95:$C$148,A10,'1. Budget détaillé '!$H$95:$H$148)</f>
        <v>0</v>
      </c>
      <c r="C10" s="329">
        <f>B10*'2.Plan de financement'!$C$18</f>
        <v>0</v>
      </c>
      <c r="D10" s="540"/>
      <c r="E10" s="541"/>
      <c r="F10" s="317">
        <f>SUMIF('Saisie des investissements'!B$2:B$398,A10,'Saisie des investissements'!H$2:H$398)</f>
        <v>0</v>
      </c>
      <c r="G10" s="317">
        <f>SUMIFS('Saisie des investissements'!$H$2:$H$400,'Saisie des investissements'!$A$2:$A$400,'Suivi financier'!G$3,'Saisie des investissements'!$B$2:$B$400,'Suivi financier'!$A10)</f>
        <v>0</v>
      </c>
      <c r="H10" s="317">
        <f>SUMIFS('Saisie des investissements'!$H$2:$H$400,'Saisie des investissements'!$A$2:$A$400,'Suivi financier'!H$3,'Saisie des investissements'!$B$2:$B$400,'Suivi financier'!$A10)</f>
        <v>0</v>
      </c>
      <c r="I10" s="317">
        <f>SUMIFS('Saisie des investissements'!$H$2:$H$400,'Saisie des investissements'!$A$2:$A$400,'Suivi financier'!I$3,'Saisie des investissements'!$B$2:$B$400,'Suivi financier'!$A10)</f>
        <v>0</v>
      </c>
      <c r="J10" s="317">
        <f>SUMIFS('Saisie des investissements'!$H$2:$H$400,'Saisie des investissements'!$A$2:$A$400,'Suivi financier'!J$3,'Saisie des investissements'!$B$2:$B$400,'Suivi financier'!$A10)</f>
        <v>0</v>
      </c>
      <c r="K10" s="317">
        <f>SUMIF('Saisie des investissements'!B$2:B$398,A10,'Saisie des investissements'!I$2:I$398)</f>
        <v>0</v>
      </c>
      <c r="L10" s="318" t="e">
        <f>K10*$E$13</f>
        <v>#DIV/0!</v>
      </c>
      <c r="M10" s="309" t="e">
        <f t="shared" si="0"/>
        <v>#DIV/0!</v>
      </c>
    </row>
    <row r="11" spans="1:21" outlineLevel="2" x14ac:dyDescent="0.25">
      <c r="A11" s="224" t="s">
        <v>306</v>
      </c>
      <c r="B11" s="329">
        <f>SUMIF('1. Budget détaillé '!$C$95:$C$148,A11,'1. Budget détaillé '!$H$95:$H$148)</f>
        <v>0</v>
      </c>
      <c r="C11" s="329">
        <f>B11*'2.Plan de financement'!$C$18</f>
        <v>0</v>
      </c>
      <c r="D11" s="540"/>
      <c r="E11" s="541"/>
      <c r="F11" s="317">
        <f>SUMIF('Saisie des investissements'!B$2:B$398,A11,'Saisie des investissements'!H$2:H$398)</f>
        <v>0</v>
      </c>
      <c r="G11" s="317">
        <f>SUMIFS('Saisie des investissements'!$H$2:$H$400,'Saisie des investissements'!$A$2:$A$400,'Suivi financier'!G$3,'Saisie des investissements'!$B$2:$B$400,'Suivi financier'!$A11)</f>
        <v>0</v>
      </c>
      <c r="H11" s="317">
        <f>SUMIFS('Saisie des investissements'!$H$2:$H$400,'Saisie des investissements'!$A$2:$A$400,'Suivi financier'!H$3,'Saisie des investissements'!$B$2:$B$400,'Suivi financier'!$A11)</f>
        <v>0</v>
      </c>
      <c r="I11" s="317">
        <f>SUMIFS('Saisie des investissements'!$H$2:$H$400,'Saisie des investissements'!$A$2:$A$400,'Suivi financier'!I$3,'Saisie des investissements'!$B$2:$B$400,'Suivi financier'!$A11)</f>
        <v>0</v>
      </c>
      <c r="J11" s="317">
        <f>SUMIFS('Saisie des investissements'!$H$2:$H$400,'Saisie des investissements'!$A$2:$A$400,'Suivi financier'!J$3,'Saisie des investissements'!$B$2:$B$400,'Suivi financier'!$A11)</f>
        <v>0</v>
      </c>
      <c r="K11" s="317">
        <f>SUMIF('Saisie des investissements'!B$2:B$398,A11,'Saisie des investissements'!I$2:I$398)</f>
        <v>0</v>
      </c>
      <c r="L11" s="318" t="e">
        <f>K11*$E$13</f>
        <v>#DIV/0!</v>
      </c>
      <c r="M11" s="309" t="e">
        <f t="shared" si="0"/>
        <v>#DIV/0!</v>
      </c>
    </row>
    <row r="12" spans="1:21" outlineLevel="2" x14ac:dyDescent="0.25">
      <c r="A12" s="224" t="s">
        <v>17</v>
      </c>
      <c r="B12" s="329">
        <f>SUMIF('1. Budget détaillé '!$C$95:$C$148,A12,'1. Budget détaillé '!$H$95:$H$148)</f>
        <v>0</v>
      </c>
      <c r="C12" s="329">
        <f>B12*'2.Plan de financement'!$C$18</f>
        <v>0</v>
      </c>
      <c r="D12" s="540"/>
      <c r="E12" s="541"/>
      <c r="F12" s="317">
        <f>SUMIF('Saisie des investissements'!B$2:B$398,A12,'Saisie des investissements'!H$2:H$398)</f>
        <v>0</v>
      </c>
      <c r="G12" s="317">
        <f>SUMIFS('Saisie des investissements'!$H$2:$H$400,'Saisie des investissements'!$A$2:$A$400,'Suivi financier'!G$3,'Saisie des investissements'!$B$2:$B$400,'Suivi financier'!$A12)</f>
        <v>0</v>
      </c>
      <c r="H12" s="317">
        <f>SUMIFS('Saisie des investissements'!$H$2:$H$400,'Saisie des investissements'!$A$2:$A$400,'Suivi financier'!H$3,'Saisie des investissements'!$B$2:$B$400,'Suivi financier'!$A12)</f>
        <v>0</v>
      </c>
      <c r="I12" s="317">
        <f>SUMIFS('Saisie des investissements'!$H$2:$H$400,'Saisie des investissements'!$A$2:$A$400,'Suivi financier'!I$3,'Saisie des investissements'!$B$2:$B$400,'Suivi financier'!$A12)</f>
        <v>0</v>
      </c>
      <c r="J12" s="317">
        <f>SUMIFS('Saisie des investissements'!$H$2:$H$400,'Saisie des investissements'!$A$2:$A$400,'Suivi financier'!J$3,'Saisie des investissements'!$B$2:$B$400,'Suivi financier'!$A12)</f>
        <v>0</v>
      </c>
      <c r="K12" s="317">
        <f>SUMIF('Saisie des investissements'!B$2:B$398,A12,'Saisie des investissements'!I$2:I$398)</f>
        <v>0</v>
      </c>
      <c r="L12" s="318" t="e">
        <f>K12*$E$13</f>
        <v>#DIV/0!</v>
      </c>
      <c r="M12" s="309" t="e">
        <f t="shared" si="0"/>
        <v>#DIV/0!</v>
      </c>
    </row>
    <row r="13" spans="1:21" x14ac:dyDescent="0.25">
      <c r="A13" s="228" t="s">
        <v>295</v>
      </c>
      <c r="B13" s="320">
        <f>'2.Plan de financement'!B18</f>
        <v>0</v>
      </c>
      <c r="C13" s="320">
        <f>B13*'2.Plan de financement'!$C$18</f>
        <v>0</v>
      </c>
      <c r="D13" s="320">
        <f>'2.Plan de financement'!G18</f>
        <v>0</v>
      </c>
      <c r="E13" s="331" t="e">
        <f>+'2.Plan de financement'!H18</f>
        <v>#DIV/0!</v>
      </c>
      <c r="F13" s="320">
        <f t="shared" ref="F13:L13" si="2">SUM(F8:F12)</f>
        <v>0</v>
      </c>
      <c r="G13" s="320">
        <f t="shared" si="2"/>
        <v>0</v>
      </c>
      <c r="H13" s="320">
        <f t="shared" si="2"/>
        <v>0</v>
      </c>
      <c r="I13" s="320">
        <f t="shared" si="2"/>
        <v>0</v>
      </c>
      <c r="J13" s="320">
        <f t="shared" si="2"/>
        <v>0</v>
      </c>
      <c r="K13" s="320">
        <f t="shared" si="2"/>
        <v>0</v>
      </c>
      <c r="L13" s="320" t="e">
        <f t="shared" si="2"/>
        <v>#DIV/0!</v>
      </c>
      <c r="M13" s="311" t="e">
        <f t="shared" si="0"/>
        <v>#DIV/0!</v>
      </c>
    </row>
    <row r="14" spans="1:21" outlineLevel="2" x14ac:dyDescent="0.25">
      <c r="A14" s="215" t="s">
        <v>7</v>
      </c>
      <c r="B14" s="329">
        <f>SUMIF('1. Budget détaillé '!$C$152:$C$187,A14,'1. Budget détaillé '!$G$152:$G$187)</f>
        <v>0</v>
      </c>
      <c r="C14" s="329">
        <f>B14*'2.Plan de financement'!$C$19</f>
        <v>0</v>
      </c>
      <c r="D14" s="540"/>
      <c r="E14" s="541"/>
      <c r="F14" s="317">
        <f>SUMIF('Saisie des autres dépenses'!B$2:B$398,A14,'Saisie des autres dépenses'!G$2:G$398)</f>
        <v>0</v>
      </c>
      <c r="G14" s="317">
        <f>SUMIFS('Saisie des autres dépenses'!$G$2:$G$400,'Saisie des autres dépenses'!$A$2:$A$400,'Suivi financier'!G$3,'Saisie des autres dépenses'!$B$2:$B$400,'Suivi financier'!$A14)</f>
        <v>0</v>
      </c>
      <c r="H14" s="317">
        <f>SUMIFS('Saisie des autres dépenses'!$G$2:$G$400,'Saisie des autres dépenses'!$A$2:$A$400,'Suivi financier'!H$3,'Saisie des autres dépenses'!$B$2:$B$400,'Suivi financier'!$A14)</f>
        <v>0</v>
      </c>
      <c r="I14" s="317">
        <f>SUMIFS('Saisie des autres dépenses'!$G$2:$G$400,'Saisie des autres dépenses'!$A$2:$A$400,'Suivi financier'!I$3,'Saisie des autres dépenses'!$B$2:$B$400,'Suivi financier'!$A14)</f>
        <v>0</v>
      </c>
      <c r="J14" s="317">
        <f>SUMIFS('Saisie des autres dépenses'!$G$2:$G$400,'Saisie des autres dépenses'!$A$2:$A$400,'Suivi financier'!J$3,'Saisie des autres dépenses'!$B$2:$B$400,'Suivi financier'!$A14)</f>
        <v>0</v>
      </c>
      <c r="K14" s="317">
        <f>SUMIF('Saisie des autres dépenses'!B$2:B$398,A14,'Saisie des autres dépenses'!H$2:H$398)</f>
        <v>0</v>
      </c>
      <c r="L14" s="318" t="e">
        <f t="shared" ref="L14:L20" si="3">K14*$E$21</f>
        <v>#DIV/0!</v>
      </c>
      <c r="M14" s="309">
        <f t="shared" ref="M14:M20" si="4">K14-D14</f>
        <v>0</v>
      </c>
    </row>
    <row r="15" spans="1:21" outlineLevel="2" x14ac:dyDescent="0.25">
      <c r="A15" s="215" t="s">
        <v>10</v>
      </c>
      <c r="B15" s="329">
        <f>SUMIF('1. Budget détaillé '!$C$152:$C$187,A15,'1. Budget détaillé '!$G$152:$G$187)</f>
        <v>0</v>
      </c>
      <c r="C15" s="329">
        <f>B15*'2.Plan de financement'!$C$19</f>
        <v>0</v>
      </c>
      <c r="D15" s="540"/>
      <c r="E15" s="541"/>
      <c r="F15" s="317">
        <f>SUMIF('Saisie des autres dépenses'!B$2:B$398,A15,'Saisie des autres dépenses'!G$2:G$398)</f>
        <v>0</v>
      </c>
      <c r="G15" s="317">
        <f>SUMIFS('Saisie des autres dépenses'!$G$2:$G$400,'Saisie des autres dépenses'!$A$2:$A$400,'Suivi financier'!G$3,'Saisie des autres dépenses'!$B$2:$B$400,'Suivi financier'!$A15)</f>
        <v>0</v>
      </c>
      <c r="H15" s="317">
        <f>SUMIFS('Saisie des autres dépenses'!$G$2:$G$400,'Saisie des autres dépenses'!$A$2:$A$400,'Suivi financier'!H$3,'Saisie des autres dépenses'!$B$2:$B$400,'Suivi financier'!$A15)</f>
        <v>0</v>
      </c>
      <c r="I15" s="317">
        <f>SUMIFS('Saisie des autres dépenses'!$G$2:$G$400,'Saisie des autres dépenses'!$A$2:$A$400,'Suivi financier'!I$3,'Saisie des autres dépenses'!$B$2:$B$400,'Suivi financier'!$A15)</f>
        <v>0</v>
      </c>
      <c r="J15" s="317">
        <f>SUMIFS('Saisie des autres dépenses'!$G$2:$G$400,'Saisie des autres dépenses'!$A$2:$A$400,'Suivi financier'!J$3,'Saisie des autres dépenses'!$B$2:$B$400,'Suivi financier'!$A15)</f>
        <v>0</v>
      </c>
      <c r="K15" s="317">
        <f>SUMIF('Saisie des autres dépenses'!B$2:B$398,A15,'Saisie des autres dépenses'!H$2:H$398)</f>
        <v>0</v>
      </c>
      <c r="L15" s="318" t="e">
        <f t="shared" si="3"/>
        <v>#DIV/0!</v>
      </c>
      <c r="M15" s="309">
        <f t="shared" si="4"/>
        <v>0</v>
      </c>
    </row>
    <row r="16" spans="1:21" outlineLevel="2" x14ac:dyDescent="0.25">
      <c r="A16" s="215" t="s">
        <v>13</v>
      </c>
      <c r="B16" s="329">
        <f>SUMIF('1. Budget détaillé '!$C$152:$C$187,A16,'1. Budget détaillé '!$G$152:$G$187)</f>
        <v>0</v>
      </c>
      <c r="C16" s="329">
        <f>B16*'2.Plan de financement'!$C$19</f>
        <v>0</v>
      </c>
      <c r="D16" s="540"/>
      <c r="E16" s="541"/>
      <c r="F16" s="317">
        <f>SUMIF('Saisie des autres dépenses'!B$2:B$398,A16,'Saisie des autres dépenses'!G$2:G$398)</f>
        <v>0</v>
      </c>
      <c r="G16" s="317">
        <f>SUMIFS('Saisie des autres dépenses'!$G$2:$G$400,'Saisie des autres dépenses'!$A$2:$A$400,'Suivi financier'!G$3,'Saisie des autres dépenses'!$B$2:$B$400,'Suivi financier'!$A16)</f>
        <v>0</v>
      </c>
      <c r="H16" s="317">
        <f>SUMIFS('Saisie des autres dépenses'!$G$2:$G$400,'Saisie des autres dépenses'!$A$2:$A$400,'Suivi financier'!H$3,'Saisie des autres dépenses'!$B$2:$B$400,'Suivi financier'!$A16)</f>
        <v>0</v>
      </c>
      <c r="I16" s="317">
        <f>SUMIFS('Saisie des autres dépenses'!$G$2:$G$400,'Saisie des autres dépenses'!$A$2:$A$400,'Suivi financier'!I$3,'Saisie des autres dépenses'!$B$2:$B$400,'Suivi financier'!$A16)</f>
        <v>0</v>
      </c>
      <c r="J16" s="317">
        <f>SUMIFS('Saisie des autres dépenses'!$G$2:$G$400,'Saisie des autres dépenses'!$A$2:$A$400,'Suivi financier'!J$3,'Saisie des autres dépenses'!$B$2:$B$400,'Suivi financier'!$A16)</f>
        <v>0</v>
      </c>
      <c r="K16" s="317">
        <f>SUMIF('Saisie des autres dépenses'!B$2:B$398,A16,'Saisie des autres dépenses'!H$2:H$398)</f>
        <v>0</v>
      </c>
      <c r="L16" s="318" t="e">
        <f t="shared" si="3"/>
        <v>#DIV/0!</v>
      </c>
      <c r="M16" s="309">
        <f t="shared" si="4"/>
        <v>0</v>
      </c>
    </row>
    <row r="17" spans="1:16" outlineLevel="2" x14ac:dyDescent="0.25">
      <c r="A17" s="215" t="s">
        <v>16</v>
      </c>
      <c r="B17" s="329">
        <f>SUMIF('1. Budget détaillé '!$C$152:$C$187,A17,'1. Budget détaillé '!$G$152:$G$187)</f>
        <v>0</v>
      </c>
      <c r="C17" s="329">
        <f>B17*'2.Plan de financement'!$C$19</f>
        <v>0</v>
      </c>
      <c r="D17" s="540"/>
      <c r="E17" s="541"/>
      <c r="F17" s="317">
        <f>SUMIF('Saisie des autres dépenses'!B$2:B$398,A17,'Saisie des autres dépenses'!G$2:G$398)</f>
        <v>0</v>
      </c>
      <c r="G17" s="317">
        <f>SUMIFS('Saisie des autres dépenses'!$G$2:$G$400,'Saisie des autres dépenses'!$A$2:$A$400,'Suivi financier'!G$3,'Saisie des autres dépenses'!$B$2:$B$400,'Suivi financier'!$A17)</f>
        <v>0</v>
      </c>
      <c r="H17" s="317">
        <f>SUMIFS('Saisie des autres dépenses'!$G$2:$G$400,'Saisie des autres dépenses'!$A$2:$A$400,'Suivi financier'!H$3,'Saisie des autres dépenses'!$B$2:$B$400,'Suivi financier'!$A17)</f>
        <v>0</v>
      </c>
      <c r="I17" s="317">
        <f>SUMIFS('Saisie des autres dépenses'!$G$2:$G$400,'Saisie des autres dépenses'!$A$2:$A$400,'Suivi financier'!I$3,'Saisie des autres dépenses'!$B$2:$B$400,'Suivi financier'!$A17)</f>
        <v>0</v>
      </c>
      <c r="J17" s="317">
        <f>SUMIFS('Saisie des autres dépenses'!$G$2:$G$400,'Saisie des autres dépenses'!$A$2:$A$400,'Suivi financier'!J$3,'Saisie des autres dépenses'!$B$2:$B$400,'Suivi financier'!$A17)</f>
        <v>0</v>
      </c>
      <c r="K17" s="317">
        <f>SUMIF('Saisie des autres dépenses'!B$2:B$398,A17,'Saisie des autres dépenses'!H$2:H$398)</f>
        <v>0</v>
      </c>
      <c r="L17" s="318" t="e">
        <f t="shared" si="3"/>
        <v>#DIV/0!</v>
      </c>
      <c r="M17" s="309">
        <f t="shared" si="4"/>
        <v>0</v>
      </c>
      <c r="P17" s="287"/>
    </row>
    <row r="18" spans="1:16" outlineLevel="2" x14ac:dyDescent="0.25">
      <c r="A18" s="215" t="s">
        <v>19</v>
      </c>
      <c r="B18" s="329">
        <f>SUMIF('1. Budget détaillé '!$C$152:$C$187,A18,'1. Budget détaillé '!$G$152:$G$187)</f>
        <v>0</v>
      </c>
      <c r="C18" s="329">
        <f>B18*'2.Plan de financement'!$C$19</f>
        <v>0</v>
      </c>
      <c r="D18" s="540"/>
      <c r="E18" s="541"/>
      <c r="F18" s="317">
        <f>SUMIF('Saisie des autres dépenses'!B$2:B$398,A18,'Saisie des autres dépenses'!G$2:G$398)</f>
        <v>0</v>
      </c>
      <c r="G18" s="317">
        <f>SUMIFS('Saisie des autres dépenses'!$G$2:$G$400,'Saisie des autres dépenses'!$A$2:$A$400,'Suivi financier'!G$3,'Saisie des autres dépenses'!$B$2:$B$400,'Suivi financier'!$A18)</f>
        <v>0</v>
      </c>
      <c r="H18" s="317">
        <f>SUMIFS('Saisie des autres dépenses'!$G$2:$G$400,'Saisie des autres dépenses'!$A$2:$A$400,'Suivi financier'!H$3,'Saisie des autres dépenses'!$B$2:$B$400,'Suivi financier'!$A18)</f>
        <v>0</v>
      </c>
      <c r="I18" s="317">
        <f>SUMIFS('Saisie des autres dépenses'!$G$2:$G$400,'Saisie des autres dépenses'!$A$2:$A$400,'Suivi financier'!I$3,'Saisie des autres dépenses'!$B$2:$B$400,'Suivi financier'!$A18)</f>
        <v>0</v>
      </c>
      <c r="J18" s="317">
        <f>SUMIFS('Saisie des autres dépenses'!$G$2:$G$400,'Saisie des autres dépenses'!$A$2:$A$400,'Suivi financier'!J$3,'Saisie des autres dépenses'!$B$2:$B$400,'Suivi financier'!$A18)</f>
        <v>0</v>
      </c>
      <c r="K18" s="317">
        <f>SUMIF('Saisie des autres dépenses'!B$2:B$398,A18,'Saisie des autres dépenses'!H$2:H$398)</f>
        <v>0</v>
      </c>
      <c r="L18" s="318" t="e">
        <f t="shared" si="3"/>
        <v>#DIV/0!</v>
      </c>
      <c r="M18" s="309">
        <f t="shared" si="4"/>
        <v>0</v>
      </c>
      <c r="P18" s="287"/>
    </row>
    <row r="19" spans="1:16" outlineLevel="2" x14ac:dyDescent="0.25">
      <c r="A19" s="221" t="s">
        <v>20</v>
      </c>
      <c r="B19" s="329">
        <f>SUMIF('1. Budget détaillé '!$C$152:$C$187,A19,'1. Budget détaillé '!$G$152:$G$187)</f>
        <v>0</v>
      </c>
      <c r="C19" s="329">
        <f>B19*'2.Plan de financement'!$C$19</f>
        <v>0</v>
      </c>
      <c r="D19" s="540"/>
      <c r="E19" s="541"/>
      <c r="F19" s="317">
        <f>SUMIF('Saisie des autres dépenses'!B$2:B$398,A19,'Saisie des autres dépenses'!G$2:G$398)</f>
        <v>0</v>
      </c>
      <c r="G19" s="317">
        <f>SUMIFS('Saisie des autres dépenses'!$G$2:$G$400,'Saisie des autres dépenses'!$A$2:$A$400,'Suivi financier'!G$3,'Saisie des autres dépenses'!$B$2:$B$400,'Suivi financier'!$A19)</f>
        <v>0</v>
      </c>
      <c r="H19" s="317">
        <f>SUMIFS('Saisie des autres dépenses'!$G$2:$G$400,'Saisie des autres dépenses'!$A$2:$A$400,'Suivi financier'!H$3,'Saisie des autres dépenses'!$B$2:$B$400,'Suivi financier'!$A19)</f>
        <v>0</v>
      </c>
      <c r="I19" s="317">
        <f>SUMIFS('Saisie des autres dépenses'!$G$2:$G$400,'Saisie des autres dépenses'!$A$2:$A$400,'Suivi financier'!I$3,'Saisie des autres dépenses'!$B$2:$B$400,'Suivi financier'!$A19)</f>
        <v>0</v>
      </c>
      <c r="J19" s="317">
        <f>SUMIFS('Saisie des autres dépenses'!$G$2:$G$400,'Saisie des autres dépenses'!$A$2:$A$400,'Suivi financier'!J$3,'Saisie des autres dépenses'!$B$2:$B$400,'Suivi financier'!$A19)</f>
        <v>0</v>
      </c>
      <c r="K19" s="317">
        <f>SUMIF('Saisie des autres dépenses'!B$2:B$398,A19,'Saisie des autres dépenses'!H$2:H$398)</f>
        <v>0</v>
      </c>
      <c r="L19" s="318" t="e">
        <f t="shared" si="3"/>
        <v>#DIV/0!</v>
      </c>
      <c r="M19" s="309">
        <f t="shared" si="4"/>
        <v>0</v>
      </c>
    </row>
    <row r="20" spans="1:16" outlineLevel="2" x14ac:dyDescent="0.25">
      <c r="A20" s="215" t="s">
        <v>21</v>
      </c>
      <c r="B20" s="329">
        <f>SUMIF('1. Budget détaillé '!$C$152:$C$187,A20,'1. Budget détaillé '!$G$152:$G$187)</f>
        <v>0</v>
      </c>
      <c r="C20" s="329">
        <f>B20*'2.Plan de financement'!$C$19</f>
        <v>0</v>
      </c>
      <c r="D20" s="540"/>
      <c r="E20" s="541"/>
      <c r="F20" s="317">
        <f>SUMIF('Saisie des autres dépenses'!B$2:B$398,A20,'Saisie des autres dépenses'!G$2:G$398)</f>
        <v>0</v>
      </c>
      <c r="G20" s="317">
        <f>SUMIFS('Saisie des autres dépenses'!$G$2:$G$400,'Saisie des autres dépenses'!$A$2:$A$400,'Suivi financier'!G$3,'Saisie des autres dépenses'!$B$2:$B$400,'Suivi financier'!$A20)</f>
        <v>0</v>
      </c>
      <c r="H20" s="317">
        <f>SUMIFS('Saisie des autres dépenses'!$G$2:$G$400,'Saisie des autres dépenses'!$A$2:$A$400,'Suivi financier'!H$3,'Saisie des autres dépenses'!$B$2:$B$400,'Suivi financier'!$A20)</f>
        <v>0</v>
      </c>
      <c r="I20" s="317">
        <f>SUMIFS('Saisie des autres dépenses'!$G$2:$G$400,'Saisie des autres dépenses'!$A$2:$A$400,'Suivi financier'!I$3,'Saisie des autres dépenses'!$B$2:$B$400,'Suivi financier'!$A20)</f>
        <v>0</v>
      </c>
      <c r="J20" s="317">
        <f>SUMIFS('Saisie des autres dépenses'!$G$2:$G$400,'Saisie des autres dépenses'!$A$2:$A$400,'Suivi financier'!J$3,'Saisie des autres dépenses'!$B$2:$B$400,'Suivi financier'!$A20)</f>
        <v>0</v>
      </c>
      <c r="K20" s="317">
        <f>SUMIF('Saisie des autres dépenses'!B$2:B$398,A20,'Saisie des autres dépenses'!H$2:H$398)</f>
        <v>0</v>
      </c>
      <c r="L20" s="318" t="e">
        <f t="shared" si="3"/>
        <v>#DIV/0!</v>
      </c>
      <c r="M20" s="309">
        <f t="shared" si="4"/>
        <v>0</v>
      </c>
    </row>
    <row r="21" spans="1:16" x14ac:dyDescent="0.25">
      <c r="A21" s="227" t="s">
        <v>67</v>
      </c>
      <c r="B21" s="319">
        <f>'2.Plan de financement'!B19</f>
        <v>0</v>
      </c>
      <c r="C21" s="319">
        <f>B21*'2.Plan de financement'!$C$19</f>
        <v>0</v>
      </c>
      <c r="D21" s="319">
        <f>'2.Plan de financement'!G19</f>
        <v>0</v>
      </c>
      <c r="E21" s="328" t="e">
        <f>+'2.Plan de financement'!H19</f>
        <v>#DIV/0!</v>
      </c>
      <c r="F21" s="319">
        <f t="shared" ref="F21:L21" si="5">SUM(F14:F20)</f>
        <v>0</v>
      </c>
      <c r="G21" s="319">
        <f t="shared" si="5"/>
        <v>0</v>
      </c>
      <c r="H21" s="319">
        <f t="shared" si="5"/>
        <v>0</v>
      </c>
      <c r="I21" s="319">
        <f t="shared" si="5"/>
        <v>0</v>
      </c>
      <c r="J21" s="319">
        <f t="shared" si="5"/>
        <v>0</v>
      </c>
      <c r="K21" s="319">
        <f t="shared" si="5"/>
        <v>0</v>
      </c>
      <c r="L21" s="319" t="e">
        <f t="shared" si="5"/>
        <v>#DIV/0!</v>
      </c>
      <c r="M21" s="310" t="e">
        <f>D21-L21</f>
        <v>#DIV/0!</v>
      </c>
    </row>
    <row r="22" spans="1:16" outlineLevel="1" x14ac:dyDescent="0.25">
      <c r="A22" s="222" t="s">
        <v>6</v>
      </c>
      <c r="B22" s="329">
        <f>SUMIF('1. Budget détaillé '!$C$192:$C$215,A22,'1. Budget détaillé '!$G$192:$G$215)</f>
        <v>0</v>
      </c>
      <c r="C22" s="329">
        <f>B22*'2.Plan de financement'!$C$20</f>
        <v>0</v>
      </c>
      <c r="D22" s="540"/>
      <c r="E22" s="541"/>
      <c r="F22" s="317">
        <f>SUMIF('Saisie sous-traitance'!B$2:B$398,A22,'Saisie sous-traitance'!G$2:G$398)</f>
        <v>0</v>
      </c>
      <c r="G22" s="317">
        <f>SUMIFS('Saisie sous-traitance'!$G$2:$G$400,'Saisie sous-traitance'!$A$2:$A$400,'Suivi financier'!G$3,'Saisie sous-traitance'!$B$2:$B$400,'Suivi financier'!$A22)</f>
        <v>0</v>
      </c>
      <c r="H22" s="317">
        <f>SUMIFS('Saisie sous-traitance'!$G$2:$G$400,'Saisie sous-traitance'!$A$2:$A$400,'Suivi financier'!H$3,'Saisie sous-traitance'!$B$2:$B$400,'Suivi financier'!$A22)</f>
        <v>0</v>
      </c>
      <c r="I22" s="317">
        <f>SUMIFS('Saisie sous-traitance'!$G$2:$G$400,'Saisie sous-traitance'!$A$2:$A$400,'Suivi financier'!I$3,'Saisie sous-traitance'!$B$2:$B$400,'Suivi financier'!$A22)</f>
        <v>0</v>
      </c>
      <c r="J22" s="317">
        <f>SUMIFS('Saisie sous-traitance'!$G$2:$G$400,'Saisie sous-traitance'!$A$2:$A$400,'Suivi financier'!J$3,'Saisie sous-traitance'!$B$2:$B$400,'Suivi financier'!$A22)</f>
        <v>0</v>
      </c>
      <c r="K22" s="317">
        <f>SUMIF('Saisie sous-traitance'!B$2:B$398,A22,'Saisie sous-traitance'!H$2:H$398)</f>
        <v>0</v>
      </c>
      <c r="L22" s="316" t="e">
        <f>K22*$E$28</f>
        <v>#DIV/0!</v>
      </c>
      <c r="M22" s="309">
        <f t="shared" ref="M22:M27" si="6">K22-D22</f>
        <v>0</v>
      </c>
    </row>
    <row r="23" spans="1:16" s="37" customFormat="1" outlineLevel="1" x14ac:dyDescent="0.25">
      <c r="A23" s="215" t="s">
        <v>9</v>
      </c>
      <c r="B23" s="329">
        <f>SUMIF('1. Budget détaillé '!$C$192:$C$215,A23,'1. Budget détaillé '!$G$192:$G$215)</f>
        <v>0</v>
      </c>
      <c r="C23" s="329">
        <f>B23*'2.Plan de financement'!$C$20</f>
        <v>0</v>
      </c>
      <c r="D23" s="540"/>
      <c r="E23" s="541"/>
      <c r="F23" s="317">
        <f>SUMIF('Saisie sous-traitance'!B$2:B$398,A23,'Saisie sous-traitance'!G$2:G$398)</f>
        <v>0</v>
      </c>
      <c r="G23" s="317">
        <f>SUMIFS('Saisie sous-traitance'!$G$2:$G$400,'Saisie sous-traitance'!$A$2:$A$400,'Suivi financier'!G$3,'Saisie sous-traitance'!$B$2:$B$400,'Suivi financier'!$A23)</f>
        <v>0</v>
      </c>
      <c r="H23" s="317">
        <f>SUMIFS('Saisie sous-traitance'!$G$2:$G$400,'Saisie sous-traitance'!$A$2:$A$400,'Suivi financier'!H$3,'Saisie sous-traitance'!$B$2:$B$400,'Suivi financier'!$A23)</f>
        <v>0</v>
      </c>
      <c r="I23" s="317">
        <f>SUMIFS('Saisie sous-traitance'!$G$2:$G$400,'Saisie sous-traitance'!$A$2:$A$400,'Suivi financier'!I$3,'Saisie sous-traitance'!$B$2:$B$400,'Suivi financier'!$A23)</f>
        <v>0</v>
      </c>
      <c r="J23" s="317">
        <f>SUMIFS('Saisie sous-traitance'!$G$2:$G$400,'Saisie sous-traitance'!$A$2:$A$400,'Suivi financier'!J$3,'Saisie sous-traitance'!$B$2:$B$400,'Suivi financier'!$A23)</f>
        <v>0</v>
      </c>
      <c r="K23" s="317">
        <f>SUMIF('Saisie sous-traitance'!B$2:B$398,A23,'Saisie sous-traitance'!H$2:H$398)</f>
        <v>0</v>
      </c>
      <c r="L23" s="318" t="e">
        <f t="shared" ref="L23:L27" si="7">K23*$E$28</f>
        <v>#DIV/0!</v>
      </c>
      <c r="M23" s="309">
        <f t="shared" si="6"/>
        <v>0</v>
      </c>
    </row>
    <row r="24" spans="1:16" outlineLevel="1" x14ac:dyDescent="0.25">
      <c r="A24" s="215" t="s">
        <v>12</v>
      </c>
      <c r="B24" s="329">
        <f>SUMIF('1. Budget détaillé '!$C$192:$C$215,A24,'1. Budget détaillé '!$G$192:$G$215)</f>
        <v>0</v>
      </c>
      <c r="C24" s="329">
        <f>B24*'2.Plan de financement'!$C$20</f>
        <v>0</v>
      </c>
      <c r="D24" s="540"/>
      <c r="E24" s="541"/>
      <c r="F24" s="317">
        <f>SUMIF('Saisie sous-traitance'!B$2:B$398,A24,'Saisie sous-traitance'!G$2:G$398)</f>
        <v>0</v>
      </c>
      <c r="G24" s="317">
        <f>SUMIFS('Saisie sous-traitance'!$G$2:$G$400,'Saisie sous-traitance'!$A$2:$A$400,'Suivi financier'!G$3,'Saisie sous-traitance'!$B$2:$B$400,'Suivi financier'!$A24)</f>
        <v>0</v>
      </c>
      <c r="H24" s="317">
        <f>SUMIFS('Saisie sous-traitance'!$G$2:$G$400,'Saisie sous-traitance'!$A$2:$A$400,'Suivi financier'!H$3,'Saisie sous-traitance'!$B$2:$B$400,'Suivi financier'!$A24)</f>
        <v>0</v>
      </c>
      <c r="I24" s="317">
        <f>SUMIFS('Saisie sous-traitance'!$G$2:$G$400,'Saisie sous-traitance'!$A$2:$A$400,'Suivi financier'!I$3,'Saisie sous-traitance'!$B$2:$B$400,'Suivi financier'!$A24)</f>
        <v>0</v>
      </c>
      <c r="J24" s="317">
        <f>SUMIFS('Saisie sous-traitance'!$G$2:$G$400,'Saisie sous-traitance'!$A$2:$A$400,'Suivi financier'!J$3,'Saisie sous-traitance'!$B$2:$B$400,'Suivi financier'!$A24)</f>
        <v>0</v>
      </c>
      <c r="K24" s="317">
        <f>SUMIF('Saisie sous-traitance'!B$2:B$398,A24,'Saisie sous-traitance'!H$2:H$398)</f>
        <v>0</v>
      </c>
      <c r="L24" s="316" t="e">
        <f t="shared" si="7"/>
        <v>#DIV/0!</v>
      </c>
      <c r="M24" s="309">
        <f t="shared" si="6"/>
        <v>0</v>
      </c>
    </row>
    <row r="25" spans="1:16" outlineLevel="1" x14ac:dyDescent="0.25">
      <c r="A25" s="215" t="s">
        <v>15</v>
      </c>
      <c r="B25" s="329">
        <f>SUMIF('1. Budget détaillé '!$C$192:$C$215,A25,'1. Budget détaillé '!$G$192:$G$215)</f>
        <v>0</v>
      </c>
      <c r="C25" s="329">
        <f>B25*'2.Plan de financement'!$C$20</f>
        <v>0</v>
      </c>
      <c r="D25" s="540"/>
      <c r="E25" s="541"/>
      <c r="F25" s="317">
        <f>SUMIF('Saisie sous-traitance'!B$2:B$398,A25,'Saisie sous-traitance'!G$2:G$398)</f>
        <v>0</v>
      </c>
      <c r="G25" s="317">
        <f>SUMIFS('Saisie sous-traitance'!$G$2:$G$400,'Saisie sous-traitance'!$A$2:$A$400,'Suivi financier'!G$3,'Saisie sous-traitance'!$B$2:$B$400,'Suivi financier'!$A25)</f>
        <v>0</v>
      </c>
      <c r="H25" s="317">
        <f>SUMIFS('Saisie sous-traitance'!$G$2:$G$400,'Saisie sous-traitance'!$A$2:$A$400,'Suivi financier'!H$3,'Saisie sous-traitance'!$B$2:$B$400,'Suivi financier'!$A25)</f>
        <v>0</v>
      </c>
      <c r="I25" s="317">
        <f>SUMIFS('Saisie sous-traitance'!$G$2:$G$400,'Saisie sous-traitance'!$A$2:$A$400,'Suivi financier'!I$3,'Saisie sous-traitance'!$B$2:$B$400,'Suivi financier'!$A25)</f>
        <v>0</v>
      </c>
      <c r="J25" s="317">
        <f>SUMIFS('Saisie sous-traitance'!$G$2:$G$400,'Saisie sous-traitance'!$A$2:$A$400,'Suivi financier'!J$3,'Saisie sous-traitance'!$B$2:$B$400,'Suivi financier'!$A25)</f>
        <v>0</v>
      </c>
      <c r="K25" s="317">
        <f>SUMIF('Saisie sous-traitance'!B$2:B$398,A25,'Saisie sous-traitance'!H$2:H$398)</f>
        <v>0</v>
      </c>
      <c r="L25" s="318" t="e">
        <f t="shared" si="7"/>
        <v>#DIV/0!</v>
      </c>
      <c r="M25" s="309">
        <f t="shared" si="6"/>
        <v>0</v>
      </c>
    </row>
    <row r="26" spans="1:16" outlineLevel="1" x14ac:dyDescent="0.25">
      <c r="A26" s="215" t="s">
        <v>18</v>
      </c>
      <c r="B26" s="329">
        <f>SUMIF('1. Budget détaillé '!$C$192:$C$215,A26,'1. Budget détaillé '!$G$192:$G$215)</f>
        <v>0</v>
      </c>
      <c r="C26" s="329">
        <f>B26*'2.Plan de financement'!$C$20</f>
        <v>0</v>
      </c>
      <c r="D26" s="540"/>
      <c r="E26" s="541"/>
      <c r="F26" s="317">
        <f>SUMIF('Saisie sous-traitance'!B$2:B$398,A26,'Saisie sous-traitance'!G$2:G$398)</f>
        <v>0</v>
      </c>
      <c r="G26" s="317">
        <f>SUMIFS('Saisie sous-traitance'!$G$2:$G$400,'Saisie sous-traitance'!$A$2:$A$400,'Suivi financier'!G$3,'Saisie sous-traitance'!$B$2:$B$400,'Suivi financier'!$A26)</f>
        <v>0</v>
      </c>
      <c r="H26" s="317">
        <f>SUMIFS('Saisie sous-traitance'!$G$2:$G$400,'Saisie sous-traitance'!$A$2:$A$400,'Suivi financier'!H$3,'Saisie sous-traitance'!$B$2:$B$400,'Suivi financier'!$A26)</f>
        <v>0</v>
      </c>
      <c r="I26" s="317">
        <f>SUMIFS('Saisie sous-traitance'!$G$2:$G$400,'Saisie sous-traitance'!$A$2:$A$400,'Suivi financier'!I$3,'Saisie sous-traitance'!$B$2:$B$400,'Suivi financier'!$A26)</f>
        <v>0</v>
      </c>
      <c r="J26" s="317">
        <f>SUMIFS('Saisie sous-traitance'!$G$2:$G$400,'Saisie sous-traitance'!$A$2:$A$400,'Suivi financier'!J$3,'Saisie sous-traitance'!$B$2:$B$400,'Suivi financier'!$A26)</f>
        <v>0</v>
      </c>
      <c r="K26" s="317">
        <f>SUMIF('Saisie sous-traitance'!B$2:B$398,A26,'Saisie sous-traitance'!H$2:H$398)</f>
        <v>0</v>
      </c>
      <c r="L26" s="316" t="e">
        <f t="shared" si="7"/>
        <v>#DIV/0!</v>
      </c>
      <c r="M26" s="309">
        <f t="shared" si="6"/>
        <v>0</v>
      </c>
    </row>
    <row r="27" spans="1:16" outlineLevel="1" x14ac:dyDescent="0.25">
      <c r="A27" s="221" t="s">
        <v>17</v>
      </c>
      <c r="B27" s="329">
        <f>SUMIF('1. Budget détaillé '!$C$192:$C$215,A27,'1. Budget détaillé '!$G$192:$G$215)</f>
        <v>0</v>
      </c>
      <c r="C27" s="329">
        <f>B27*'2.Plan de financement'!$C$20</f>
        <v>0</v>
      </c>
      <c r="D27" s="540"/>
      <c r="E27" s="541"/>
      <c r="F27" s="317">
        <f>SUMIF('Saisie sous-traitance'!B$2:B$398,A27,'Saisie sous-traitance'!G$2:G$398)</f>
        <v>0</v>
      </c>
      <c r="G27" s="317">
        <f>SUMIFS('Saisie sous-traitance'!$G$2:$G$400,'Saisie sous-traitance'!$A$2:$A$400,'Suivi financier'!G$3,'Saisie sous-traitance'!$B$2:$B$400,'Suivi financier'!$A27)</f>
        <v>0</v>
      </c>
      <c r="H27" s="317">
        <f>SUMIFS('Saisie sous-traitance'!$G$2:$G$400,'Saisie sous-traitance'!$A$2:$A$400,'Suivi financier'!H$3,'Saisie sous-traitance'!$B$2:$B$400,'Suivi financier'!$A27)</f>
        <v>0</v>
      </c>
      <c r="I27" s="317">
        <f>SUMIFS('Saisie sous-traitance'!$G$2:$G$400,'Saisie sous-traitance'!$A$2:$A$400,'Suivi financier'!I$3,'Saisie sous-traitance'!$B$2:$B$400,'Suivi financier'!$A27)</f>
        <v>0</v>
      </c>
      <c r="J27" s="317">
        <f>SUMIFS('Saisie sous-traitance'!$G$2:$G$400,'Saisie sous-traitance'!$A$2:$A$400,'Suivi financier'!J$3,'Saisie sous-traitance'!$B$2:$B$400,'Suivi financier'!$A27)</f>
        <v>0</v>
      </c>
      <c r="K27" s="317">
        <f>SUMIF('Saisie sous-traitance'!B$2:B$398,A27,'Saisie sous-traitance'!H$2:H$398)</f>
        <v>0</v>
      </c>
      <c r="L27" s="318" t="e">
        <f t="shared" si="7"/>
        <v>#DIV/0!</v>
      </c>
      <c r="M27" s="309">
        <f t="shared" si="6"/>
        <v>0</v>
      </c>
    </row>
    <row r="28" spans="1:16" x14ac:dyDescent="0.25">
      <c r="A28" s="227" t="s">
        <v>91</v>
      </c>
      <c r="B28" s="319">
        <f>'2.Plan de financement'!B20</f>
        <v>0</v>
      </c>
      <c r="C28" s="319">
        <f>B28*'2.Plan de financement'!$C$20</f>
        <v>0</v>
      </c>
      <c r="D28" s="319">
        <f>'2.Plan de financement'!G20</f>
        <v>0</v>
      </c>
      <c r="E28" s="328" t="e">
        <f>+'2.Plan de financement'!H20</f>
        <v>#DIV/0!</v>
      </c>
      <c r="F28" s="319">
        <f t="shared" ref="F28:L28" si="8">SUM(F22:F27)</f>
        <v>0</v>
      </c>
      <c r="G28" s="319">
        <f t="shared" si="8"/>
        <v>0</v>
      </c>
      <c r="H28" s="319">
        <f t="shared" si="8"/>
        <v>0</v>
      </c>
      <c r="I28" s="319">
        <f t="shared" si="8"/>
        <v>0</v>
      </c>
      <c r="J28" s="319">
        <f t="shared" si="8"/>
        <v>0</v>
      </c>
      <c r="K28" s="319">
        <f t="shared" si="8"/>
        <v>0</v>
      </c>
      <c r="L28" s="319" t="e">
        <f t="shared" si="8"/>
        <v>#DIV/0!</v>
      </c>
      <c r="M28" s="310" t="e">
        <f>D28-L28</f>
        <v>#DIV/0!</v>
      </c>
    </row>
    <row r="29" spans="1:16" x14ac:dyDescent="0.25">
      <c r="A29" s="221" t="s">
        <v>301</v>
      </c>
      <c r="B29" s="332">
        <f>'2.Plan de financement'!B21</f>
        <v>0</v>
      </c>
      <c r="C29" s="332"/>
      <c r="D29" s="330"/>
      <c r="E29" s="333"/>
      <c r="F29" s="321"/>
      <c r="G29" s="321"/>
      <c r="H29" s="321"/>
      <c r="I29" s="321"/>
      <c r="J29" s="321"/>
      <c r="K29" s="321"/>
      <c r="L29" s="322"/>
      <c r="M29" s="312"/>
    </row>
    <row r="30" spans="1:16" s="146" customFormat="1" ht="21.75" thickBot="1" x14ac:dyDescent="0.4">
      <c r="A30" s="273" t="s">
        <v>283</v>
      </c>
      <c r="B30" s="323">
        <f>B5+B6++B29+B28+B21+B13</f>
        <v>0</v>
      </c>
      <c r="C30" s="323">
        <f>C7++C29+C28+C21+C13</f>
        <v>0</v>
      </c>
      <c r="D30" s="323">
        <f>D5+D6++D28+D21+D13</f>
        <v>0</v>
      </c>
      <c r="E30" s="334" t="e">
        <f>D30/B30</f>
        <v>#DIV/0!</v>
      </c>
      <c r="F30" s="323">
        <f t="shared" ref="F30:L30" si="9">F5+F6++F28+F21+F13</f>
        <v>0</v>
      </c>
      <c r="G30" s="323">
        <f t="shared" si="9"/>
        <v>0</v>
      </c>
      <c r="H30" s="323">
        <f t="shared" si="9"/>
        <v>0</v>
      </c>
      <c r="I30" s="323">
        <f t="shared" si="9"/>
        <v>0</v>
      </c>
      <c r="J30" s="323">
        <f t="shared" si="9"/>
        <v>0</v>
      </c>
      <c r="K30" s="323">
        <f t="shared" ca="1" si="9"/>
        <v>0</v>
      </c>
      <c r="L30" s="323" t="e">
        <f t="shared" ca="1" si="9"/>
        <v>#DIV/0!</v>
      </c>
      <c r="M30" s="313" t="e">
        <f ca="1">D30-L30</f>
        <v>#DIV/0!</v>
      </c>
    </row>
    <row r="32" spans="1:16" ht="18.75" x14ac:dyDescent="0.25">
      <c r="A32" s="217"/>
    </row>
    <row r="33" spans="1:13" x14ac:dyDescent="0.25">
      <c r="A33" s="218"/>
      <c r="B33" s="219"/>
      <c r="C33" s="219"/>
    </row>
    <row r="35" spans="1:13" ht="15.75" outlineLevel="1" thickBot="1" x14ac:dyDescent="0.3"/>
    <row r="36" spans="1:13" ht="17.25" outlineLevel="1" x14ac:dyDescent="0.25">
      <c r="A36" s="502" t="s">
        <v>330</v>
      </c>
      <c r="B36" s="503"/>
      <c r="C36" s="503"/>
      <c r="D36" s="503"/>
      <c r="E36" s="503"/>
      <c r="F36" s="503"/>
      <c r="G36" s="503"/>
      <c r="H36" s="503"/>
      <c r="I36" s="503"/>
      <c r="J36" s="503"/>
      <c r="K36" s="503"/>
      <c r="L36" s="503"/>
      <c r="M36" s="504"/>
    </row>
    <row r="37" spans="1:13" ht="17.25" outlineLevel="1" x14ac:dyDescent="0.3">
      <c r="A37" s="246"/>
      <c r="B37" s="76"/>
      <c r="C37" s="76"/>
      <c r="D37" s="76"/>
      <c r="E37" s="76"/>
      <c r="F37" s="236"/>
      <c r="M37" s="247"/>
    </row>
    <row r="38" spans="1:13" ht="17.25" outlineLevel="1" x14ac:dyDescent="0.3">
      <c r="A38" s="248" t="s">
        <v>323</v>
      </c>
      <c r="B38" s="505">
        <f>'Identif. projet &amp; instructions'!B8</f>
        <v>0</v>
      </c>
      <c r="C38" s="505"/>
      <c r="D38" s="76"/>
      <c r="E38" s="497" t="s">
        <v>324</v>
      </c>
      <c r="F38" s="497"/>
      <c r="G38" s="497"/>
      <c r="H38" s="497"/>
      <c r="I38" s="497"/>
      <c r="J38" s="497"/>
      <c r="K38" s="497"/>
      <c r="L38" s="498">
        <f>'Identif. projet &amp; instructions'!D4</f>
        <v>0</v>
      </c>
      <c r="M38" s="499"/>
    </row>
    <row r="39" spans="1:13" ht="17.25" outlineLevel="1" x14ac:dyDescent="0.25">
      <c r="A39" s="248" t="s">
        <v>74</v>
      </c>
      <c r="B39" s="505">
        <f>'Identif. projet &amp; instructions'!B5</f>
        <v>0</v>
      </c>
      <c r="C39" s="505"/>
      <c r="D39" s="336"/>
      <c r="E39" s="497" t="s">
        <v>325</v>
      </c>
      <c r="F39" s="497"/>
      <c r="G39" s="497"/>
      <c r="H39" s="497"/>
      <c r="I39" s="497"/>
      <c r="J39" s="497"/>
      <c r="K39" s="497"/>
      <c r="L39" s="500">
        <f>'Identif. projet &amp; instructions'!F4</f>
        <v>0</v>
      </c>
      <c r="M39" s="501"/>
    </row>
    <row r="40" spans="1:13" ht="17.25" outlineLevel="1" x14ac:dyDescent="0.25">
      <c r="A40" s="248" t="s">
        <v>326</v>
      </c>
      <c r="B40" s="505" t="str">
        <f>'Identif. projet &amp; instructions'!B4</f>
        <v>Thème libre</v>
      </c>
      <c r="C40" s="505"/>
      <c r="D40" s="336"/>
      <c r="E40" s="497" t="s">
        <v>327</v>
      </c>
      <c r="F40" s="497"/>
      <c r="G40" s="497"/>
      <c r="H40" s="497"/>
      <c r="I40" s="497"/>
      <c r="J40" s="497"/>
      <c r="K40" s="497"/>
      <c r="L40" s="498">
        <f>'Identif. projet &amp; instructions'!D5</f>
        <v>0</v>
      </c>
      <c r="M40" s="499"/>
    </row>
    <row r="41" spans="1:13" ht="17.100000000000001" customHeight="1" outlineLevel="1" x14ac:dyDescent="0.25">
      <c r="A41" s="248" t="s">
        <v>328</v>
      </c>
      <c r="B41" s="545" t="str">
        <f>'Identif. projet &amp; instructions'!B4&amp;"_ "&amp;'Identif. projet &amp; instructions'!B8&amp;IF('Identif. projet &amp; instructions'!B7="oui"," -Consortium","")</f>
        <v>Thème libre_  -Consortium</v>
      </c>
      <c r="C41" s="545"/>
      <c r="D41" s="336"/>
      <c r="E41" s="497" t="s">
        <v>369</v>
      </c>
      <c r="F41" s="497"/>
      <c r="G41" s="497"/>
      <c r="H41" s="497"/>
      <c r="I41" s="497"/>
      <c r="J41" s="497"/>
      <c r="K41" s="497"/>
      <c r="L41" s="546"/>
      <c r="M41" s="499"/>
    </row>
    <row r="42" spans="1:13" ht="17.25" outlineLevel="1" x14ac:dyDescent="0.3">
      <c r="A42" s="246"/>
      <c r="B42" s="76"/>
      <c r="C42" s="76"/>
      <c r="D42" s="76"/>
      <c r="E42" s="76"/>
      <c r="F42" s="236"/>
      <c r="M42" s="249"/>
    </row>
    <row r="43" spans="1:13" ht="17.25" outlineLevel="1" x14ac:dyDescent="0.3">
      <c r="A43" s="246"/>
      <c r="B43" s="76"/>
      <c r="C43" s="76"/>
      <c r="D43" s="76"/>
      <c r="E43" s="76"/>
      <c r="F43" s="236"/>
      <c r="M43" s="249"/>
    </row>
    <row r="44" spans="1:13" ht="17.25" outlineLevel="1" x14ac:dyDescent="0.3">
      <c r="A44" s="248" t="s">
        <v>331</v>
      </c>
      <c r="B44" s="230"/>
      <c r="C44" s="76"/>
      <c r="D44" s="76"/>
      <c r="E44" s="497" t="s">
        <v>370</v>
      </c>
      <c r="F44" s="497"/>
      <c r="G44" s="497"/>
      <c r="H44" s="497"/>
      <c r="I44" s="497"/>
      <c r="J44" s="497"/>
      <c r="K44" s="497"/>
      <c r="L44" s="539"/>
      <c r="M44" s="499"/>
    </row>
    <row r="45" spans="1:13" ht="17.25" outlineLevel="1" x14ac:dyDescent="0.3">
      <c r="A45" s="248" t="s">
        <v>368</v>
      </c>
      <c r="B45" s="230"/>
      <c r="C45" s="76"/>
      <c r="D45" s="76"/>
      <c r="E45" s="497" t="s">
        <v>332</v>
      </c>
      <c r="F45" s="497"/>
      <c r="G45" s="497"/>
      <c r="H45" s="497"/>
      <c r="I45" s="497"/>
      <c r="J45" s="497"/>
      <c r="K45" s="497"/>
      <c r="L45" s="539"/>
      <c r="M45" s="499"/>
    </row>
    <row r="46" spans="1:13" outlineLevel="1" x14ac:dyDescent="0.25">
      <c r="A46" s="250"/>
      <c r="M46" s="251"/>
    </row>
    <row r="47" spans="1:13" ht="17.25" outlineLevel="1" x14ac:dyDescent="0.25">
      <c r="A47" s="252"/>
      <c r="B47" s="77"/>
      <c r="C47" s="77"/>
      <c r="D47" s="77"/>
      <c r="E47" s="77"/>
      <c r="F47" s="77"/>
      <c r="M47" s="253"/>
    </row>
    <row r="48" spans="1:13" ht="17.25" outlineLevel="1" x14ac:dyDescent="0.25">
      <c r="A48" s="525" t="s">
        <v>333</v>
      </c>
      <c r="B48" s="526"/>
      <c r="C48" s="526"/>
      <c r="D48" s="526"/>
      <c r="E48" s="526"/>
      <c r="F48" s="526"/>
      <c r="G48" s="526"/>
      <c r="H48" s="526"/>
      <c r="I48" s="526"/>
      <c r="J48" s="526"/>
      <c r="K48" s="526"/>
      <c r="L48" s="526"/>
      <c r="M48" s="527"/>
    </row>
    <row r="49" spans="1:18" ht="17.25" outlineLevel="1" x14ac:dyDescent="0.25">
      <c r="A49" s="289"/>
      <c r="B49" s="290"/>
      <c r="C49" s="290"/>
      <c r="D49" s="290"/>
      <c r="E49" s="291"/>
      <c r="F49" s="291"/>
      <c r="G49" s="291"/>
      <c r="H49" s="291"/>
      <c r="I49" s="291"/>
      <c r="J49" s="291"/>
      <c r="K49" s="291"/>
      <c r="L49" s="291"/>
      <c r="M49" s="292"/>
    </row>
    <row r="50" spans="1:18" ht="23.45" customHeight="1" outlineLevel="1" x14ac:dyDescent="0.25">
      <c r="A50" s="294" t="s">
        <v>357</v>
      </c>
      <c r="B50" s="295">
        <f>F30</f>
        <v>0</v>
      </c>
      <c r="C50" s="293"/>
      <c r="E50" s="529" t="s">
        <v>334</v>
      </c>
      <c r="F50" s="529"/>
      <c r="G50" s="530"/>
      <c r="H50" s="531"/>
      <c r="I50" s="531"/>
      <c r="J50" s="531"/>
      <c r="K50" s="531"/>
      <c r="L50" s="531"/>
      <c r="M50" s="532"/>
    </row>
    <row r="51" spans="1:18" ht="23.45" customHeight="1" outlineLevel="1" x14ac:dyDescent="0.25">
      <c r="A51" s="294" t="s">
        <v>358</v>
      </c>
      <c r="B51" s="295">
        <f ca="1">+K30</f>
        <v>0</v>
      </c>
      <c r="C51" s="293"/>
      <c r="E51" s="529"/>
      <c r="F51" s="529"/>
      <c r="G51" s="533"/>
      <c r="H51" s="534"/>
      <c r="I51" s="534"/>
      <c r="J51" s="534"/>
      <c r="K51" s="534"/>
      <c r="L51" s="534"/>
      <c r="M51" s="535"/>
    </row>
    <row r="52" spans="1:18" ht="23.45" customHeight="1" outlineLevel="1" x14ac:dyDescent="0.25">
      <c r="A52" s="294" t="str">
        <f>L3</f>
        <v>Subvention calculée (sur dépenses retenues)</v>
      </c>
      <c r="B52" s="295" t="e">
        <f ca="1">L30</f>
        <v>#DIV/0!</v>
      </c>
      <c r="C52" s="293"/>
      <c r="E52" s="529"/>
      <c r="F52" s="529"/>
      <c r="G52" s="533"/>
      <c r="H52" s="534"/>
      <c r="I52" s="534"/>
      <c r="J52" s="534"/>
      <c r="K52" s="534"/>
      <c r="L52" s="534"/>
      <c r="M52" s="535"/>
    </row>
    <row r="53" spans="1:18" ht="23.45" customHeight="1" outlineLevel="1" x14ac:dyDescent="0.25">
      <c r="A53" s="294" t="s">
        <v>335</v>
      </c>
      <c r="B53" s="281"/>
      <c r="C53" s="293"/>
      <c r="E53" s="529"/>
      <c r="F53" s="529"/>
      <c r="G53" s="536"/>
      <c r="H53" s="537"/>
      <c r="I53" s="537"/>
      <c r="J53" s="537"/>
      <c r="K53" s="537"/>
      <c r="L53" s="537"/>
      <c r="M53" s="538"/>
    </row>
    <row r="54" spans="1:18" ht="17.25" outlineLevel="1" x14ac:dyDescent="0.25">
      <c r="A54" s="255"/>
      <c r="B54" s="237"/>
      <c r="C54" s="237"/>
      <c r="D54" s="254"/>
      <c r="G54" s="256"/>
      <c r="H54" s="256"/>
      <c r="I54" s="256"/>
      <c r="J54" s="256"/>
      <c r="K54" s="256"/>
      <c r="L54" s="256"/>
      <c r="M54" s="257"/>
    </row>
    <row r="55" spans="1:18" ht="51" customHeight="1" outlineLevel="1" x14ac:dyDescent="0.25">
      <c r="A55" s="512" t="s">
        <v>336</v>
      </c>
      <c r="B55" s="513"/>
      <c r="C55" s="513"/>
      <c r="D55" s="513"/>
      <c r="E55" s="513"/>
      <c r="F55" s="513"/>
      <c r="G55" s="513"/>
      <c r="H55" s="513"/>
      <c r="I55" s="513"/>
      <c r="J55" s="513"/>
      <c r="K55" s="513"/>
      <c r="L55" s="513"/>
      <c r="M55" s="514"/>
    </row>
    <row r="56" spans="1:18" ht="12.95" customHeight="1" outlineLevel="1" x14ac:dyDescent="0.25">
      <c r="A56" s="258"/>
      <c r="B56" s="241"/>
      <c r="C56" s="241"/>
      <c r="D56" s="241"/>
      <c r="E56" s="241"/>
      <c r="F56" s="241"/>
      <c r="G56" s="241"/>
      <c r="H56" s="241"/>
      <c r="I56" s="241"/>
      <c r="J56" s="241"/>
      <c r="K56" s="241"/>
      <c r="L56" s="241"/>
      <c r="M56" s="259"/>
    </row>
    <row r="57" spans="1:18" ht="17.25" outlineLevel="1" x14ac:dyDescent="0.25">
      <c r="A57" s="260" t="s">
        <v>337</v>
      </c>
      <c r="B57" s="345" t="s">
        <v>338</v>
      </c>
      <c r="C57" s="238" t="s">
        <v>322</v>
      </c>
      <c r="E57" s="528" t="s">
        <v>339</v>
      </c>
      <c r="F57" s="528"/>
      <c r="G57" s="528"/>
      <c r="H57" s="528"/>
      <c r="I57" s="528"/>
      <c r="J57" s="528"/>
      <c r="K57" s="528"/>
      <c r="L57" s="509" t="s">
        <v>340</v>
      </c>
      <c r="M57" s="510"/>
    </row>
    <row r="58" spans="1:18" ht="26.25" outlineLevel="1" x14ac:dyDescent="0.25">
      <c r="A58" s="261" t="s">
        <v>341</v>
      </c>
      <c r="B58" s="244">
        <v>0.25</v>
      </c>
      <c r="C58" s="231">
        <f>ROUND('Identif. projet &amp; instructions'!D5*B58,0)</f>
        <v>0</v>
      </c>
      <c r="E58" s="505"/>
      <c r="F58" s="505"/>
      <c r="G58" s="505"/>
      <c r="H58" s="505"/>
      <c r="I58" s="505"/>
      <c r="J58" s="505"/>
      <c r="K58" s="505"/>
      <c r="L58" s="507"/>
      <c r="M58" s="508"/>
      <c r="O58" s="21"/>
      <c r="P58" s="339"/>
      <c r="Q58" s="339"/>
      <c r="R58" s="21"/>
    </row>
    <row r="59" spans="1:18" ht="26.25" outlineLevel="1" x14ac:dyDescent="0.25">
      <c r="A59" s="261" t="s">
        <v>342</v>
      </c>
      <c r="B59" s="245">
        <v>0.25</v>
      </c>
      <c r="C59" s="231" t="e">
        <f ca="1">ROUND(IF(B52&gt;(C58),B59*L40,0),0)</f>
        <v>#DIV/0!</v>
      </c>
      <c r="E59" s="505"/>
      <c r="F59" s="505"/>
      <c r="G59" s="505"/>
      <c r="H59" s="505"/>
      <c r="I59" s="505"/>
      <c r="J59" s="505"/>
      <c r="K59" s="505"/>
      <c r="L59" s="507"/>
      <c r="M59" s="508"/>
      <c r="O59" s="340"/>
      <c r="P59" s="341"/>
      <c r="Q59" s="342"/>
      <c r="R59" s="219"/>
    </row>
    <row r="60" spans="1:18" ht="26.25" outlineLevel="1" x14ac:dyDescent="0.25">
      <c r="A60" s="261" t="s">
        <v>367</v>
      </c>
      <c r="B60" s="245">
        <v>0.3</v>
      </c>
      <c r="C60" s="231" t="e">
        <f ca="1">ROUND(IF(B52&gt;(C59+C58),B60*L40,0),0)</f>
        <v>#DIV/0!</v>
      </c>
      <c r="E60" s="520"/>
      <c r="F60" s="521"/>
      <c r="G60" s="521"/>
      <c r="H60" s="521"/>
      <c r="I60" s="521"/>
      <c r="J60" s="521"/>
      <c r="K60" s="522"/>
      <c r="L60" s="523"/>
      <c r="M60" s="524"/>
      <c r="O60" s="340"/>
      <c r="P60" s="341"/>
      <c r="Q60" s="342"/>
      <c r="R60" s="219"/>
    </row>
    <row r="61" spans="1:18" ht="26.25" outlineLevel="1" x14ac:dyDescent="0.25">
      <c r="A61" s="261" t="s">
        <v>343</v>
      </c>
      <c r="B61" s="245">
        <v>0.2</v>
      </c>
      <c r="C61" s="231" t="e">
        <f ca="1">IF(B52=B30,L40-C58-C59,)</f>
        <v>#DIV/0!</v>
      </c>
      <c r="E61" s="517"/>
      <c r="F61" s="517"/>
      <c r="G61" s="517"/>
      <c r="H61" s="517"/>
      <c r="I61" s="517"/>
      <c r="J61" s="517"/>
      <c r="K61" s="517"/>
      <c r="L61" s="507"/>
      <c r="M61" s="508"/>
      <c r="O61" s="340"/>
      <c r="P61" s="341"/>
      <c r="Q61" s="342"/>
      <c r="R61" s="219"/>
    </row>
    <row r="62" spans="1:18" ht="29.45" customHeight="1" outlineLevel="1" x14ac:dyDescent="0.25">
      <c r="A62" s="262" t="s">
        <v>329</v>
      </c>
      <c r="B62" s="242">
        <f>SUM(B58:B61)</f>
        <v>1</v>
      </c>
      <c r="C62" s="243" t="e">
        <f ca="1">SUM(C58:C61)</f>
        <v>#DIV/0!</v>
      </c>
      <c r="F62" s="314"/>
      <c r="G62" s="263"/>
      <c r="H62" s="263"/>
      <c r="I62" s="263"/>
      <c r="J62" s="263"/>
      <c r="K62" s="263"/>
      <c r="L62" s="256"/>
      <c r="M62" s="257"/>
      <c r="O62" s="340"/>
      <c r="P62" s="341"/>
      <c r="Q62" s="342"/>
      <c r="R62" s="219"/>
    </row>
    <row r="63" spans="1:18" ht="25.5" customHeight="1" outlineLevel="1" x14ac:dyDescent="0.25">
      <c r="A63" s="518" t="s">
        <v>344</v>
      </c>
      <c r="B63" s="519"/>
      <c r="C63" s="232" t="e">
        <f ca="1">IF(C62-L40=0,"subvention soldée",L40-C62)</f>
        <v>#DIV/0!</v>
      </c>
      <c r="F63" s="314"/>
      <c r="G63" s="263"/>
      <c r="H63" s="263"/>
      <c r="I63" s="263"/>
      <c r="J63" s="263"/>
      <c r="K63" s="263"/>
      <c r="L63" s="256"/>
      <c r="M63" s="257"/>
      <c r="O63" s="340"/>
      <c r="P63" s="341"/>
      <c r="Q63" s="342"/>
      <c r="R63" s="219"/>
    </row>
    <row r="64" spans="1:18" ht="17.25" outlineLevel="1" x14ac:dyDescent="0.25">
      <c r="A64" s="264"/>
      <c r="B64" s="233"/>
      <c r="C64" s="307"/>
      <c r="D64" s="234"/>
      <c r="G64" s="265"/>
      <c r="H64" s="265"/>
      <c r="I64" s="265"/>
      <c r="J64" s="265"/>
      <c r="K64" s="265"/>
      <c r="L64" s="265"/>
      <c r="M64" s="266"/>
      <c r="O64" s="340"/>
      <c r="P64" s="341"/>
      <c r="Q64" s="343"/>
    </row>
    <row r="65" spans="1:18" ht="34.5" customHeight="1" outlineLevel="1" x14ac:dyDescent="0.25">
      <c r="A65" s="267" t="s">
        <v>345</v>
      </c>
      <c r="B65" s="281"/>
      <c r="C65" s="337"/>
      <c r="D65" s="511" t="s">
        <v>346</v>
      </c>
      <c r="E65" s="511"/>
      <c r="F65" s="505"/>
      <c r="G65" s="505"/>
      <c r="H65" s="505"/>
      <c r="I65" s="505"/>
      <c r="J65" s="505"/>
      <c r="K65" s="505"/>
      <c r="L65" s="505"/>
      <c r="M65" s="501"/>
      <c r="O65" s="340"/>
      <c r="P65" s="341"/>
      <c r="Q65" s="344"/>
      <c r="R65" s="37"/>
    </row>
    <row r="66" spans="1:18" ht="17.25" outlineLevel="1" x14ac:dyDescent="0.3">
      <c r="A66" s="252"/>
      <c r="B66" s="76"/>
      <c r="C66" s="76"/>
      <c r="D66" s="235"/>
      <c r="G66" s="77"/>
      <c r="H66" s="77"/>
      <c r="I66" s="77"/>
      <c r="J66" s="77"/>
      <c r="K66" s="77"/>
      <c r="L66" s="77"/>
      <c r="M66" s="253"/>
      <c r="O66" s="340"/>
      <c r="P66" s="341"/>
      <c r="Q66" s="343"/>
    </row>
    <row r="67" spans="1:18" ht="17.25" outlineLevel="1" x14ac:dyDescent="0.25">
      <c r="A67" s="512" t="s">
        <v>347</v>
      </c>
      <c r="B67" s="513"/>
      <c r="C67" s="513"/>
      <c r="D67" s="513"/>
      <c r="E67" s="513"/>
      <c r="F67" s="513"/>
      <c r="G67" s="513"/>
      <c r="H67" s="513"/>
      <c r="I67" s="513"/>
      <c r="J67" s="513"/>
      <c r="K67" s="513"/>
      <c r="L67" s="513"/>
      <c r="M67" s="514"/>
      <c r="O67" s="340"/>
      <c r="P67" s="341"/>
      <c r="Q67" s="342"/>
      <c r="R67" s="219"/>
    </row>
    <row r="68" spans="1:18" ht="36" customHeight="1" outlineLevel="1" x14ac:dyDescent="0.25">
      <c r="A68" s="267" t="s">
        <v>345</v>
      </c>
      <c r="B68" s="229"/>
      <c r="C68" s="338"/>
      <c r="D68" s="515" t="s">
        <v>348</v>
      </c>
      <c r="E68" s="516"/>
      <c r="F68" s="505"/>
      <c r="G68" s="505"/>
      <c r="H68" s="505"/>
      <c r="I68" s="505"/>
      <c r="J68" s="505"/>
      <c r="K68" s="505"/>
      <c r="L68" s="505"/>
      <c r="M68" s="501"/>
    </row>
    <row r="69" spans="1:18" ht="17.25" outlineLevel="1" x14ac:dyDescent="0.3">
      <c r="A69" s="268" t="s">
        <v>349</v>
      </c>
      <c r="B69" s="76"/>
      <c r="C69" s="76"/>
      <c r="D69" s="76"/>
      <c r="G69" s="76"/>
      <c r="H69" s="76"/>
      <c r="I69" s="76"/>
      <c r="J69" s="76"/>
      <c r="K69" s="76"/>
      <c r="L69" s="76"/>
      <c r="M69" s="269"/>
    </row>
    <row r="70" spans="1:18" ht="72.599999999999994" customHeight="1" outlineLevel="1" thickBot="1" x14ac:dyDescent="0.35">
      <c r="A70" s="270"/>
      <c r="B70" s="271"/>
      <c r="C70" s="271"/>
      <c r="D70" s="271"/>
      <c r="E70" s="506"/>
      <c r="F70" s="506"/>
      <c r="G70" s="271"/>
      <c r="H70" s="271"/>
      <c r="I70" s="271"/>
      <c r="J70" s="271"/>
      <c r="K70" s="271"/>
      <c r="L70" s="271"/>
      <c r="M70" s="272"/>
    </row>
    <row r="71" spans="1:18" outlineLevel="1" x14ac:dyDescent="0.25"/>
  </sheetData>
  <mergeCells count="44">
    <mergeCell ref="E45:K45"/>
    <mergeCell ref="L45:M45"/>
    <mergeCell ref="D14:E20"/>
    <mergeCell ref="D8:E12"/>
    <mergeCell ref="A3:A4"/>
    <mergeCell ref="D3:E3"/>
    <mergeCell ref="D22:E27"/>
    <mergeCell ref="B40:C40"/>
    <mergeCell ref="B41:C41"/>
    <mergeCell ref="E44:K44"/>
    <mergeCell ref="L44:M44"/>
    <mergeCell ref="E40:K40"/>
    <mergeCell ref="L40:M40"/>
    <mergeCell ref="E41:K41"/>
    <mergeCell ref="L41:M41"/>
    <mergeCell ref="A48:M48"/>
    <mergeCell ref="A55:M55"/>
    <mergeCell ref="E57:K57"/>
    <mergeCell ref="E50:F53"/>
    <mergeCell ref="G50:M53"/>
    <mergeCell ref="E70:F70"/>
    <mergeCell ref="L58:M58"/>
    <mergeCell ref="L59:M59"/>
    <mergeCell ref="L57:M57"/>
    <mergeCell ref="D65:E65"/>
    <mergeCell ref="F65:M65"/>
    <mergeCell ref="A67:M67"/>
    <mergeCell ref="D68:E68"/>
    <mergeCell ref="F68:M68"/>
    <mergeCell ref="E58:K58"/>
    <mergeCell ref="E59:K59"/>
    <mergeCell ref="E61:K61"/>
    <mergeCell ref="L61:M61"/>
    <mergeCell ref="A63:B63"/>
    <mergeCell ref="E60:K60"/>
    <mergeCell ref="L60:M60"/>
    <mergeCell ref="A1:N1"/>
    <mergeCell ref="E38:K38"/>
    <mergeCell ref="L38:M38"/>
    <mergeCell ref="E39:K39"/>
    <mergeCell ref="L39:M39"/>
    <mergeCell ref="A36:M36"/>
    <mergeCell ref="B38:C38"/>
    <mergeCell ref="B39:C39"/>
  </mergeCells>
  <phoneticPr fontId="47" type="noConversion"/>
  <conditionalFormatting sqref="C58:C61">
    <cfRule type="expression" dxfId="1" priority="3">
      <formula>IF(OR($E58="A verser",$E58="A verser pour solde"),"vrai","ok")</formula>
    </cfRule>
  </conditionalFormatting>
  <conditionalFormatting sqref="E58:E61">
    <cfRule type="containsText" dxfId="0" priority="1" operator="containsText" text="Verser">
      <formula>NOT(ISERROR(SEARCH("Verser",E58)))</formula>
    </cfRule>
  </conditionalFormatting>
  <pageMargins left="0.25" right="0.25" top="0.75" bottom="0.75" header="0.3" footer="0.3"/>
  <pageSetup paperSize="9" scale="36" orientation="landscape" r:id="rId1"/>
  <ignoredErrors>
    <ignoredError sqref="D29:E29" evalError="1"/>
  </ignoredError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FF6EDBC6-270E-4247-81D1-AB0758E46325}">
          <x14:formula1>
            <xm:f>Table!$A$7:$A$9</xm:f>
          </x14:formula1>
          <xm:sqref>E58:E61 F61:K61 F58:K59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4DB8D4-E849-4412-9370-77290B829635}">
  <sheetPr>
    <pageSetUpPr fitToPage="1"/>
  </sheetPr>
  <dimension ref="A1:T250"/>
  <sheetViews>
    <sheetView zoomScale="70" zoomScaleNormal="70" workbookViewId="0">
      <selection activeCell="D10" sqref="D10"/>
    </sheetView>
  </sheetViews>
  <sheetFormatPr baseColWidth="10" defaultColWidth="10.85546875" defaultRowHeight="12.75" x14ac:dyDescent="0.2"/>
  <cols>
    <col min="1" max="1" width="6.140625" style="2" customWidth="1"/>
    <col min="2" max="2" width="48.42578125" style="2" customWidth="1"/>
    <col min="3" max="3" width="5.140625" style="2" customWidth="1"/>
    <col min="4" max="4" width="34.85546875" style="2" customWidth="1"/>
    <col min="5" max="5" width="28.5703125" style="7" customWidth="1"/>
    <col min="6" max="6" width="22.42578125" style="2" customWidth="1"/>
    <col min="7" max="14" width="22.5703125" style="2" customWidth="1"/>
    <col min="15" max="15" width="21.42578125" style="2" customWidth="1"/>
    <col min="16" max="16" width="18.42578125" style="2" customWidth="1"/>
    <col min="17" max="19" width="10.85546875" style="2"/>
    <col min="20" max="20" width="10.85546875" style="2" customWidth="1"/>
    <col min="21" max="21" width="35.140625" style="2" customWidth="1"/>
    <col min="22" max="16384" width="10.85546875" style="2"/>
  </cols>
  <sheetData>
    <row r="1" spans="1:15" ht="13.5" thickBot="1" x14ac:dyDescent="0.25">
      <c r="A1" s="36"/>
    </row>
    <row r="2" spans="1:15" s="20" customFormat="1" ht="17.25" customHeight="1" x14ac:dyDescent="0.25">
      <c r="B2" s="395" t="s">
        <v>22</v>
      </c>
      <c r="C2" s="396"/>
      <c r="D2" s="278" t="s">
        <v>189</v>
      </c>
    </row>
    <row r="3" spans="1:15" s="20" customFormat="1" ht="17.25" customHeight="1" x14ac:dyDescent="0.25">
      <c r="B3" s="390" t="s">
        <v>23</v>
      </c>
      <c r="C3" s="391"/>
      <c r="D3" s="346">
        <v>2026</v>
      </c>
    </row>
    <row r="4" spans="1:15" s="20" customFormat="1" ht="17.25" customHeight="1" x14ac:dyDescent="0.25">
      <c r="B4" s="390" t="s">
        <v>24</v>
      </c>
      <c r="C4" s="391"/>
      <c r="D4" s="346"/>
    </row>
    <row r="5" spans="1:15" s="20" customFormat="1" ht="17.25" customHeight="1" x14ac:dyDescent="0.25">
      <c r="B5" s="390" t="s">
        <v>25</v>
      </c>
      <c r="C5" s="391"/>
      <c r="D5" s="346"/>
    </row>
    <row r="6" spans="1:15" s="20" customFormat="1" ht="17.25" customHeight="1" x14ac:dyDescent="0.25">
      <c r="B6" s="390" t="s">
        <v>26</v>
      </c>
      <c r="C6" s="391"/>
      <c r="D6" s="346"/>
    </row>
    <row r="7" spans="1:15" s="20" customFormat="1" ht="17.25" customHeight="1" x14ac:dyDescent="0.25">
      <c r="B7" s="390" t="s">
        <v>27</v>
      </c>
      <c r="C7" s="391"/>
      <c r="D7" s="346"/>
      <c r="F7" s="3"/>
      <c r="G7" s="3"/>
      <c r="H7" s="3"/>
      <c r="I7" s="3"/>
      <c r="J7" s="3"/>
      <c r="K7" s="3"/>
      <c r="L7" s="3"/>
      <c r="M7" s="3"/>
      <c r="N7" s="3"/>
      <c r="O7" s="3"/>
    </row>
    <row r="8" spans="1:15" s="20" customFormat="1" ht="17.25" customHeight="1" x14ac:dyDescent="0.25">
      <c r="B8" s="390" t="s">
        <v>28</v>
      </c>
      <c r="C8" s="391"/>
      <c r="D8" s="347"/>
      <c r="F8" s="3"/>
      <c r="G8" s="3"/>
      <c r="H8" s="3"/>
      <c r="I8" s="3"/>
      <c r="J8" s="3"/>
      <c r="K8" s="3"/>
      <c r="L8" s="3"/>
      <c r="M8" s="3"/>
      <c r="N8" s="3"/>
      <c r="O8" s="3"/>
    </row>
    <row r="9" spans="1:15" s="20" customFormat="1" ht="17.25" customHeight="1" x14ac:dyDescent="0.25">
      <c r="B9" s="390" t="s">
        <v>29</v>
      </c>
      <c r="C9" s="391"/>
      <c r="D9" s="347"/>
      <c r="F9" s="3"/>
      <c r="G9" s="3"/>
      <c r="H9" s="3"/>
      <c r="I9" s="3"/>
      <c r="J9" s="3"/>
      <c r="K9" s="3"/>
      <c r="L9" s="3"/>
      <c r="M9" s="3"/>
      <c r="N9" s="3"/>
      <c r="O9" s="3"/>
    </row>
    <row r="10" spans="1:15" s="20" customFormat="1" ht="17.25" customHeight="1" thickBot="1" x14ac:dyDescent="0.3">
      <c r="B10" s="392" t="s">
        <v>30</v>
      </c>
      <c r="C10" s="393"/>
      <c r="D10" s="362"/>
      <c r="G10" s="394" t="s">
        <v>385</v>
      </c>
      <c r="H10" s="394"/>
      <c r="I10" s="394"/>
      <c r="J10" s="394"/>
    </row>
    <row r="11" spans="1:15" ht="13.5" thickBot="1" x14ac:dyDescent="0.25">
      <c r="B11" s="19"/>
      <c r="C11" s="19"/>
      <c r="D11" s="279"/>
      <c r="E11" s="2"/>
    </row>
    <row r="12" spans="1:15" ht="28.5" customHeight="1" thickBot="1" x14ac:dyDescent="0.25">
      <c r="B12" s="211"/>
      <c r="C12" s="211"/>
      <c r="D12" s="211"/>
      <c r="E12" s="212" t="s">
        <v>313</v>
      </c>
      <c r="F12" s="382">
        <f>D4</f>
        <v>0</v>
      </c>
      <c r="G12" s="383"/>
      <c r="H12" s="384"/>
      <c r="I12" s="211"/>
      <c r="J12" s="211"/>
      <c r="K12" s="211"/>
      <c r="L12" s="211"/>
      <c r="M12" s="211"/>
      <c r="N12" s="211"/>
      <c r="O12" s="211"/>
    </row>
    <row r="13" spans="1:15" ht="28.5" customHeight="1" thickBot="1" x14ac:dyDescent="0.25">
      <c r="B13" s="385"/>
      <c r="C13" s="385"/>
      <c r="D13" s="385"/>
      <c r="E13" s="212" t="s">
        <v>314</v>
      </c>
      <c r="F13" s="382">
        <f>D6</f>
        <v>0</v>
      </c>
      <c r="G13" s="383"/>
      <c r="H13" s="384"/>
      <c r="I13" s="33"/>
      <c r="J13" s="33"/>
      <c r="K13" s="33"/>
      <c r="L13" s="33"/>
      <c r="M13" s="33"/>
      <c r="N13" s="33"/>
      <c r="O13" s="33"/>
    </row>
    <row r="14" spans="1:15" ht="30.6" customHeight="1" x14ac:dyDescent="0.2">
      <c r="B14" s="3"/>
      <c r="C14" s="3"/>
      <c r="D14" s="3"/>
      <c r="E14" s="6"/>
    </row>
    <row r="15" spans="1:15" ht="51.95" customHeight="1" x14ac:dyDescent="0.2">
      <c r="B15" s="399" t="s">
        <v>61</v>
      </c>
      <c r="C15" s="418" t="s">
        <v>31</v>
      </c>
      <c r="D15" s="419"/>
      <c r="E15" s="418" t="s">
        <v>66</v>
      </c>
      <c r="F15" s="418" t="s">
        <v>32</v>
      </c>
      <c r="G15" s="397" t="s">
        <v>56</v>
      </c>
      <c r="H15" s="398"/>
      <c r="I15" s="397" t="s">
        <v>57</v>
      </c>
      <c r="J15" s="398" t="s">
        <v>33</v>
      </c>
      <c r="K15" s="397" t="s">
        <v>58</v>
      </c>
      <c r="L15" s="398" t="s">
        <v>33</v>
      </c>
      <c r="M15" s="397" t="s">
        <v>59</v>
      </c>
      <c r="N15" s="398" t="s">
        <v>33</v>
      </c>
      <c r="O15" s="441" t="s">
        <v>60</v>
      </c>
    </row>
    <row r="16" spans="1:15" ht="39.950000000000003" customHeight="1" x14ac:dyDescent="0.2">
      <c r="B16" s="400"/>
      <c r="C16" s="420"/>
      <c r="D16" s="421"/>
      <c r="E16" s="422"/>
      <c r="F16" s="422"/>
      <c r="G16" s="27" t="s">
        <v>33</v>
      </c>
      <c r="H16" s="27" t="s">
        <v>366</v>
      </c>
      <c r="I16" s="27" t="s">
        <v>33</v>
      </c>
      <c r="J16" s="27" t="s">
        <v>380</v>
      </c>
      <c r="K16" s="27" t="s">
        <v>33</v>
      </c>
      <c r="L16" s="27" t="s">
        <v>379</v>
      </c>
      <c r="M16" s="27" t="s">
        <v>33</v>
      </c>
      <c r="N16" s="27" t="s">
        <v>378</v>
      </c>
      <c r="O16" s="442"/>
    </row>
    <row r="17" spans="2:15" ht="12.6" customHeight="1" x14ac:dyDescent="0.2">
      <c r="B17" s="400"/>
      <c r="C17" s="407" t="s">
        <v>365</v>
      </c>
      <c r="D17" s="155"/>
      <c r="E17" s="155"/>
      <c r="F17" s="156"/>
      <c r="G17" s="157"/>
      <c r="H17" s="28">
        <f>$F17*G17</f>
        <v>0</v>
      </c>
      <c r="I17" s="157"/>
      <c r="J17" s="28">
        <f>$F17*I17</f>
        <v>0</v>
      </c>
      <c r="K17" s="157"/>
      <c r="L17" s="28">
        <f>$F17*K17</f>
        <v>0</v>
      </c>
      <c r="M17" s="157"/>
      <c r="N17" s="28">
        <f>$F17*M17</f>
        <v>0</v>
      </c>
      <c r="O17" s="29">
        <f>H17+J17+L17+N17</f>
        <v>0</v>
      </c>
    </row>
    <row r="18" spans="2:15" ht="12.6" customHeight="1" x14ac:dyDescent="0.2">
      <c r="B18" s="400"/>
      <c r="C18" s="407"/>
      <c r="D18" s="155"/>
      <c r="E18" s="155"/>
      <c r="F18" s="156"/>
      <c r="G18" s="157"/>
      <c r="H18" s="28">
        <f t="shared" ref="H18:J61" si="0">$F18*G18</f>
        <v>0</v>
      </c>
      <c r="I18" s="157"/>
      <c r="J18" s="28">
        <f t="shared" si="0"/>
        <v>0</v>
      </c>
      <c r="K18" s="157"/>
      <c r="L18" s="28">
        <f t="shared" ref="L18" si="1">$F18*K18</f>
        <v>0</v>
      </c>
      <c r="M18" s="157"/>
      <c r="N18" s="28">
        <f t="shared" ref="N18" si="2">$F18*M18</f>
        <v>0</v>
      </c>
      <c r="O18" s="29">
        <f t="shared" ref="O18:O61" si="3">H18+J18+L18+N18</f>
        <v>0</v>
      </c>
    </row>
    <row r="19" spans="2:15" ht="14.45" customHeight="1" x14ac:dyDescent="0.2">
      <c r="B19" s="400"/>
      <c r="C19" s="407"/>
      <c r="D19" s="155"/>
      <c r="E19" s="155"/>
      <c r="F19" s="156"/>
      <c r="G19" s="157"/>
      <c r="H19" s="28">
        <f t="shared" si="0"/>
        <v>0</v>
      </c>
      <c r="I19" s="157"/>
      <c r="J19" s="28">
        <f t="shared" si="0"/>
        <v>0</v>
      </c>
      <c r="K19" s="157"/>
      <c r="L19" s="28">
        <f t="shared" ref="L19" si="4">$F19*K19</f>
        <v>0</v>
      </c>
      <c r="M19" s="157"/>
      <c r="N19" s="28">
        <f t="shared" ref="N19" si="5">$F19*M19</f>
        <v>0</v>
      </c>
      <c r="O19" s="29">
        <f t="shared" si="3"/>
        <v>0</v>
      </c>
    </row>
    <row r="20" spans="2:15" ht="14.45" customHeight="1" x14ac:dyDescent="0.2">
      <c r="B20" s="400"/>
      <c r="C20" s="407"/>
      <c r="D20" s="155"/>
      <c r="E20" s="155"/>
      <c r="F20" s="156"/>
      <c r="G20" s="157"/>
      <c r="H20" s="28">
        <f t="shared" si="0"/>
        <v>0</v>
      </c>
      <c r="I20" s="157"/>
      <c r="J20" s="28">
        <f t="shared" si="0"/>
        <v>0</v>
      </c>
      <c r="K20" s="157"/>
      <c r="L20" s="28">
        <f t="shared" ref="L20" si="6">$F20*K20</f>
        <v>0</v>
      </c>
      <c r="M20" s="157"/>
      <c r="N20" s="28">
        <f t="shared" ref="N20" si="7">$F20*M20</f>
        <v>0</v>
      </c>
      <c r="O20" s="29">
        <f t="shared" si="3"/>
        <v>0</v>
      </c>
    </row>
    <row r="21" spans="2:15" ht="14.45" customHeight="1" x14ac:dyDescent="0.2">
      <c r="B21" s="400"/>
      <c r="C21" s="407"/>
      <c r="D21" s="155"/>
      <c r="E21" s="155"/>
      <c r="F21" s="156"/>
      <c r="G21" s="157"/>
      <c r="H21" s="28">
        <f t="shared" si="0"/>
        <v>0</v>
      </c>
      <c r="I21" s="157"/>
      <c r="J21" s="28">
        <f t="shared" si="0"/>
        <v>0</v>
      </c>
      <c r="K21" s="157"/>
      <c r="L21" s="28">
        <f t="shared" ref="L21" si="8">$F21*K21</f>
        <v>0</v>
      </c>
      <c r="M21" s="157"/>
      <c r="N21" s="28">
        <f t="shared" ref="N21" si="9">$F21*M21</f>
        <v>0</v>
      </c>
      <c r="O21" s="29">
        <f t="shared" si="3"/>
        <v>0</v>
      </c>
    </row>
    <row r="22" spans="2:15" ht="14.45" customHeight="1" x14ac:dyDescent="0.2">
      <c r="B22" s="400"/>
      <c r="C22" s="407"/>
      <c r="D22" s="155"/>
      <c r="E22" s="155"/>
      <c r="F22" s="156"/>
      <c r="G22" s="157"/>
      <c r="H22" s="28">
        <f t="shared" si="0"/>
        <v>0</v>
      </c>
      <c r="I22" s="157"/>
      <c r="J22" s="28">
        <f t="shared" si="0"/>
        <v>0</v>
      </c>
      <c r="K22" s="157"/>
      <c r="L22" s="28">
        <f t="shared" ref="L22" si="10">$F22*K22</f>
        <v>0</v>
      </c>
      <c r="M22" s="157"/>
      <c r="N22" s="28">
        <f t="shared" ref="N22" si="11">$F22*M22</f>
        <v>0</v>
      </c>
      <c r="O22" s="29">
        <f t="shared" si="3"/>
        <v>0</v>
      </c>
    </row>
    <row r="23" spans="2:15" ht="14.45" customHeight="1" x14ac:dyDescent="0.2">
      <c r="B23" s="400"/>
      <c r="C23" s="407"/>
      <c r="D23" s="155"/>
      <c r="E23" s="155"/>
      <c r="F23" s="156"/>
      <c r="G23" s="157"/>
      <c r="H23" s="28">
        <f t="shared" si="0"/>
        <v>0</v>
      </c>
      <c r="I23" s="157"/>
      <c r="J23" s="28">
        <f t="shared" si="0"/>
        <v>0</v>
      </c>
      <c r="K23" s="157"/>
      <c r="L23" s="28">
        <f t="shared" ref="L23" si="12">$F23*K23</f>
        <v>0</v>
      </c>
      <c r="M23" s="157"/>
      <c r="N23" s="28">
        <f t="shared" ref="N23" si="13">$F23*M23</f>
        <v>0</v>
      </c>
      <c r="O23" s="29">
        <f t="shared" si="3"/>
        <v>0</v>
      </c>
    </row>
    <row r="24" spans="2:15" ht="14.45" customHeight="1" x14ac:dyDescent="0.2">
      <c r="B24" s="400"/>
      <c r="C24" s="407"/>
      <c r="D24" s="155"/>
      <c r="E24" s="155"/>
      <c r="F24" s="156"/>
      <c r="G24" s="157"/>
      <c r="H24" s="28">
        <f t="shared" si="0"/>
        <v>0</v>
      </c>
      <c r="I24" s="157"/>
      <c r="J24" s="28">
        <f t="shared" si="0"/>
        <v>0</v>
      </c>
      <c r="K24" s="157"/>
      <c r="L24" s="28">
        <f t="shared" ref="L24" si="14">$F24*K24</f>
        <v>0</v>
      </c>
      <c r="M24" s="157"/>
      <c r="N24" s="28">
        <f t="shared" ref="N24" si="15">$F24*M24</f>
        <v>0</v>
      </c>
      <c r="O24" s="29">
        <f t="shared" si="3"/>
        <v>0</v>
      </c>
    </row>
    <row r="25" spans="2:15" ht="14.45" customHeight="1" x14ac:dyDescent="0.2">
      <c r="B25" s="400"/>
      <c r="C25" s="407"/>
      <c r="D25" s="155"/>
      <c r="E25" s="155"/>
      <c r="F25" s="156"/>
      <c r="G25" s="157"/>
      <c r="H25" s="28">
        <f t="shared" si="0"/>
        <v>0</v>
      </c>
      <c r="I25" s="157"/>
      <c r="J25" s="28">
        <f t="shared" si="0"/>
        <v>0</v>
      </c>
      <c r="K25" s="157"/>
      <c r="L25" s="28">
        <f t="shared" ref="L25" si="16">$F25*K25</f>
        <v>0</v>
      </c>
      <c r="M25" s="157"/>
      <c r="N25" s="28">
        <f t="shared" ref="N25" si="17">$F25*M25</f>
        <v>0</v>
      </c>
      <c r="O25" s="29">
        <f t="shared" si="3"/>
        <v>0</v>
      </c>
    </row>
    <row r="26" spans="2:15" ht="14.45" customHeight="1" x14ac:dyDescent="0.2">
      <c r="B26" s="400"/>
      <c r="C26" s="407"/>
      <c r="D26" s="155"/>
      <c r="E26" s="155"/>
      <c r="F26" s="156"/>
      <c r="G26" s="157"/>
      <c r="H26" s="28">
        <f t="shared" si="0"/>
        <v>0</v>
      </c>
      <c r="I26" s="157"/>
      <c r="J26" s="28">
        <f t="shared" si="0"/>
        <v>0</v>
      </c>
      <c r="K26" s="157"/>
      <c r="L26" s="28">
        <f t="shared" ref="L26" si="18">$F26*K26</f>
        <v>0</v>
      </c>
      <c r="M26" s="157"/>
      <c r="N26" s="28">
        <f t="shared" ref="N26" si="19">$F26*M26</f>
        <v>0</v>
      </c>
      <c r="O26" s="29">
        <f t="shared" si="3"/>
        <v>0</v>
      </c>
    </row>
    <row r="27" spans="2:15" ht="14.45" customHeight="1" x14ac:dyDescent="0.2">
      <c r="B27" s="400"/>
      <c r="C27" s="407"/>
      <c r="D27" s="155"/>
      <c r="E27" s="155"/>
      <c r="F27" s="156"/>
      <c r="G27" s="157"/>
      <c r="H27" s="28">
        <f t="shared" si="0"/>
        <v>0</v>
      </c>
      <c r="I27" s="157"/>
      <c r="J27" s="28">
        <f t="shared" si="0"/>
        <v>0</v>
      </c>
      <c r="K27" s="157"/>
      <c r="L27" s="28">
        <f t="shared" ref="L27" si="20">$F27*K27</f>
        <v>0</v>
      </c>
      <c r="M27" s="157"/>
      <c r="N27" s="28">
        <f t="shared" ref="N27" si="21">$F27*M27</f>
        <v>0</v>
      </c>
      <c r="O27" s="29">
        <f t="shared" si="3"/>
        <v>0</v>
      </c>
    </row>
    <row r="28" spans="2:15" ht="14.45" customHeight="1" x14ac:dyDescent="0.2">
      <c r="B28" s="400"/>
      <c r="C28" s="407"/>
      <c r="D28" s="155"/>
      <c r="E28" s="155"/>
      <c r="F28" s="156"/>
      <c r="G28" s="157"/>
      <c r="H28" s="28">
        <f t="shared" si="0"/>
        <v>0</v>
      </c>
      <c r="I28" s="157"/>
      <c r="J28" s="28">
        <f t="shared" si="0"/>
        <v>0</v>
      </c>
      <c r="K28" s="157"/>
      <c r="L28" s="28">
        <f t="shared" ref="L28" si="22">$F28*K28</f>
        <v>0</v>
      </c>
      <c r="M28" s="157"/>
      <c r="N28" s="28">
        <f t="shared" ref="N28" si="23">$F28*M28</f>
        <v>0</v>
      </c>
      <c r="O28" s="29">
        <f t="shared" si="3"/>
        <v>0</v>
      </c>
    </row>
    <row r="29" spans="2:15" ht="14.45" customHeight="1" x14ac:dyDescent="0.2">
      <c r="B29" s="400"/>
      <c r="C29" s="407"/>
      <c r="D29" s="155"/>
      <c r="E29" s="155"/>
      <c r="F29" s="156"/>
      <c r="G29" s="157"/>
      <c r="H29" s="28">
        <f t="shared" si="0"/>
        <v>0</v>
      </c>
      <c r="I29" s="157"/>
      <c r="J29" s="28">
        <f t="shared" si="0"/>
        <v>0</v>
      </c>
      <c r="K29" s="157"/>
      <c r="L29" s="28">
        <f t="shared" ref="L29" si="24">$F29*K29</f>
        <v>0</v>
      </c>
      <c r="M29" s="157"/>
      <c r="N29" s="28">
        <f t="shared" ref="N29" si="25">$F29*M29</f>
        <v>0</v>
      </c>
      <c r="O29" s="29">
        <f t="shared" si="3"/>
        <v>0</v>
      </c>
    </row>
    <row r="30" spans="2:15" ht="14.45" customHeight="1" x14ac:dyDescent="0.2">
      <c r="B30" s="400"/>
      <c r="C30" s="407"/>
      <c r="D30" s="155"/>
      <c r="E30" s="155"/>
      <c r="F30" s="156"/>
      <c r="G30" s="157"/>
      <c r="H30" s="28">
        <f t="shared" si="0"/>
        <v>0</v>
      </c>
      <c r="I30" s="157"/>
      <c r="J30" s="28">
        <f t="shared" si="0"/>
        <v>0</v>
      </c>
      <c r="K30" s="157"/>
      <c r="L30" s="28">
        <f t="shared" ref="L30" si="26">$F30*K30</f>
        <v>0</v>
      </c>
      <c r="M30" s="157"/>
      <c r="N30" s="28">
        <f t="shared" ref="N30" si="27">$F30*M30</f>
        <v>0</v>
      </c>
      <c r="O30" s="29">
        <f t="shared" si="3"/>
        <v>0</v>
      </c>
    </row>
    <row r="31" spans="2:15" ht="14.45" customHeight="1" x14ac:dyDescent="0.2">
      <c r="B31" s="400"/>
      <c r="C31" s="407"/>
      <c r="D31" s="155"/>
      <c r="E31" s="155"/>
      <c r="F31" s="156"/>
      <c r="G31" s="157"/>
      <c r="H31" s="28">
        <f t="shared" si="0"/>
        <v>0</v>
      </c>
      <c r="I31" s="157"/>
      <c r="J31" s="28">
        <f t="shared" si="0"/>
        <v>0</v>
      </c>
      <c r="K31" s="157"/>
      <c r="L31" s="28">
        <f t="shared" ref="L31" si="28">$F31*K31</f>
        <v>0</v>
      </c>
      <c r="M31" s="157"/>
      <c r="N31" s="28">
        <f t="shared" ref="N31" si="29">$F31*M31</f>
        <v>0</v>
      </c>
      <c r="O31" s="29">
        <f t="shared" si="3"/>
        <v>0</v>
      </c>
    </row>
    <row r="32" spans="2:15" ht="14.45" customHeight="1" x14ac:dyDescent="0.2">
      <c r="B32" s="400"/>
      <c r="C32" s="407"/>
      <c r="D32" s="155"/>
      <c r="E32" s="155"/>
      <c r="F32" s="156"/>
      <c r="G32" s="157"/>
      <c r="H32" s="28">
        <f t="shared" si="0"/>
        <v>0</v>
      </c>
      <c r="I32" s="157"/>
      <c r="J32" s="28">
        <f t="shared" si="0"/>
        <v>0</v>
      </c>
      <c r="K32" s="157"/>
      <c r="L32" s="28">
        <f t="shared" ref="L32" si="30">$F32*K32</f>
        <v>0</v>
      </c>
      <c r="M32" s="157"/>
      <c r="N32" s="28">
        <f t="shared" ref="N32" si="31">$F32*M32</f>
        <v>0</v>
      </c>
      <c r="O32" s="29">
        <f t="shared" si="3"/>
        <v>0</v>
      </c>
    </row>
    <row r="33" spans="2:15" ht="14.45" customHeight="1" x14ac:dyDescent="0.2">
      <c r="B33" s="400"/>
      <c r="C33" s="407"/>
      <c r="D33" s="155"/>
      <c r="E33" s="155"/>
      <c r="F33" s="156"/>
      <c r="G33" s="157"/>
      <c r="H33" s="28">
        <f t="shared" si="0"/>
        <v>0</v>
      </c>
      <c r="I33" s="157"/>
      <c r="J33" s="28">
        <f t="shared" si="0"/>
        <v>0</v>
      </c>
      <c r="K33" s="157"/>
      <c r="L33" s="28">
        <f t="shared" ref="L33" si="32">$F33*K33</f>
        <v>0</v>
      </c>
      <c r="M33" s="157"/>
      <c r="N33" s="28">
        <f t="shared" ref="N33" si="33">$F33*M33</f>
        <v>0</v>
      </c>
      <c r="O33" s="29">
        <f t="shared" si="3"/>
        <v>0</v>
      </c>
    </row>
    <row r="34" spans="2:15" ht="14.45" customHeight="1" x14ac:dyDescent="0.2">
      <c r="B34" s="400"/>
      <c r="C34" s="407"/>
      <c r="D34" s="155"/>
      <c r="E34" s="155"/>
      <c r="F34" s="156"/>
      <c r="G34" s="157"/>
      <c r="H34" s="28">
        <f t="shared" si="0"/>
        <v>0</v>
      </c>
      <c r="I34" s="157"/>
      <c r="J34" s="28">
        <f t="shared" si="0"/>
        <v>0</v>
      </c>
      <c r="K34" s="157"/>
      <c r="L34" s="28">
        <f t="shared" ref="L34" si="34">$F34*K34</f>
        <v>0</v>
      </c>
      <c r="M34" s="157"/>
      <c r="N34" s="28">
        <f t="shared" ref="N34" si="35">$F34*M34</f>
        <v>0</v>
      </c>
      <c r="O34" s="29">
        <f t="shared" si="3"/>
        <v>0</v>
      </c>
    </row>
    <row r="35" spans="2:15" ht="14.45" customHeight="1" x14ac:dyDescent="0.2">
      <c r="B35" s="400"/>
      <c r="C35" s="407"/>
      <c r="D35" s="155"/>
      <c r="E35" s="155"/>
      <c r="F35" s="156"/>
      <c r="G35" s="157"/>
      <c r="H35" s="28">
        <f t="shared" si="0"/>
        <v>0</v>
      </c>
      <c r="I35" s="157"/>
      <c r="J35" s="28">
        <f t="shared" si="0"/>
        <v>0</v>
      </c>
      <c r="K35" s="157"/>
      <c r="L35" s="28">
        <f t="shared" ref="L35" si="36">$F35*K35</f>
        <v>0</v>
      </c>
      <c r="M35" s="157"/>
      <c r="N35" s="28">
        <f t="shared" ref="N35" si="37">$F35*M35</f>
        <v>0</v>
      </c>
      <c r="O35" s="29">
        <f t="shared" si="3"/>
        <v>0</v>
      </c>
    </row>
    <row r="36" spans="2:15" ht="14.45" customHeight="1" x14ac:dyDescent="0.2">
      <c r="B36" s="400"/>
      <c r="C36" s="407"/>
      <c r="D36" s="155"/>
      <c r="E36" s="155"/>
      <c r="F36" s="156"/>
      <c r="G36" s="157"/>
      <c r="H36" s="28">
        <f t="shared" si="0"/>
        <v>0</v>
      </c>
      <c r="I36" s="157"/>
      <c r="J36" s="28">
        <f t="shared" si="0"/>
        <v>0</v>
      </c>
      <c r="K36" s="157"/>
      <c r="L36" s="28">
        <f t="shared" ref="L36" si="38">$F36*K36</f>
        <v>0</v>
      </c>
      <c r="M36" s="157"/>
      <c r="N36" s="28">
        <f t="shared" ref="N36" si="39">$F36*M36</f>
        <v>0</v>
      </c>
      <c r="O36" s="29">
        <f t="shared" si="3"/>
        <v>0</v>
      </c>
    </row>
    <row r="37" spans="2:15" ht="14.45" customHeight="1" x14ac:dyDescent="0.2">
      <c r="B37" s="400"/>
      <c r="C37" s="407"/>
      <c r="D37" s="155"/>
      <c r="E37" s="155"/>
      <c r="F37" s="156"/>
      <c r="G37" s="157"/>
      <c r="H37" s="28">
        <f t="shared" si="0"/>
        <v>0</v>
      </c>
      <c r="I37" s="157"/>
      <c r="J37" s="28">
        <f t="shared" si="0"/>
        <v>0</v>
      </c>
      <c r="K37" s="157"/>
      <c r="L37" s="28">
        <f t="shared" ref="L37" si="40">$F37*K37</f>
        <v>0</v>
      </c>
      <c r="M37" s="157"/>
      <c r="N37" s="28">
        <f t="shared" ref="N37" si="41">$F37*M37</f>
        <v>0</v>
      </c>
      <c r="O37" s="29">
        <f t="shared" si="3"/>
        <v>0</v>
      </c>
    </row>
    <row r="38" spans="2:15" ht="14.45" customHeight="1" x14ac:dyDescent="0.2">
      <c r="B38" s="400"/>
      <c r="C38" s="407"/>
      <c r="D38" s="155"/>
      <c r="E38" s="155"/>
      <c r="F38" s="156"/>
      <c r="G38" s="157"/>
      <c r="H38" s="28">
        <f t="shared" si="0"/>
        <v>0</v>
      </c>
      <c r="I38" s="157"/>
      <c r="J38" s="28">
        <f t="shared" si="0"/>
        <v>0</v>
      </c>
      <c r="K38" s="157"/>
      <c r="L38" s="28">
        <f t="shared" ref="L38" si="42">$F38*K38</f>
        <v>0</v>
      </c>
      <c r="M38" s="157"/>
      <c r="N38" s="28">
        <f t="shared" ref="N38" si="43">$F38*M38</f>
        <v>0</v>
      </c>
      <c r="O38" s="29">
        <f t="shared" si="3"/>
        <v>0</v>
      </c>
    </row>
    <row r="39" spans="2:15" ht="14.45" customHeight="1" x14ac:dyDescent="0.2">
      <c r="B39" s="400"/>
      <c r="C39" s="407"/>
      <c r="D39" s="155"/>
      <c r="E39" s="155"/>
      <c r="F39" s="156"/>
      <c r="G39" s="157"/>
      <c r="H39" s="28">
        <f t="shared" si="0"/>
        <v>0</v>
      </c>
      <c r="I39" s="157"/>
      <c r="J39" s="28">
        <f t="shared" si="0"/>
        <v>0</v>
      </c>
      <c r="K39" s="157"/>
      <c r="L39" s="28">
        <f t="shared" ref="L39" si="44">$F39*K39</f>
        <v>0</v>
      </c>
      <c r="M39" s="157"/>
      <c r="N39" s="28">
        <f t="shared" ref="N39" si="45">$F39*M39</f>
        <v>0</v>
      </c>
      <c r="O39" s="29">
        <f t="shared" si="3"/>
        <v>0</v>
      </c>
    </row>
    <row r="40" spans="2:15" ht="14.45" customHeight="1" x14ac:dyDescent="0.2">
      <c r="B40" s="400"/>
      <c r="C40" s="407"/>
      <c r="D40" s="155"/>
      <c r="E40" s="155"/>
      <c r="F40" s="156"/>
      <c r="G40" s="157"/>
      <c r="H40" s="28">
        <f t="shared" si="0"/>
        <v>0</v>
      </c>
      <c r="I40" s="157"/>
      <c r="J40" s="28">
        <f t="shared" si="0"/>
        <v>0</v>
      </c>
      <c r="K40" s="157"/>
      <c r="L40" s="28">
        <f t="shared" ref="L40" si="46">$F40*K40</f>
        <v>0</v>
      </c>
      <c r="M40" s="157"/>
      <c r="N40" s="28">
        <f t="shared" ref="N40" si="47">$F40*M40</f>
        <v>0</v>
      </c>
      <c r="O40" s="29">
        <f t="shared" si="3"/>
        <v>0</v>
      </c>
    </row>
    <row r="41" spans="2:15" ht="14.45" customHeight="1" x14ac:dyDescent="0.2">
      <c r="B41" s="400"/>
      <c r="C41" s="407"/>
      <c r="D41" s="155"/>
      <c r="E41" s="155"/>
      <c r="F41" s="156"/>
      <c r="G41" s="157"/>
      <c r="H41" s="28">
        <f t="shared" si="0"/>
        <v>0</v>
      </c>
      <c r="I41" s="157"/>
      <c r="J41" s="28">
        <f t="shared" si="0"/>
        <v>0</v>
      </c>
      <c r="K41" s="157"/>
      <c r="L41" s="28">
        <f t="shared" ref="L41" si="48">$F41*K41</f>
        <v>0</v>
      </c>
      <c r="M41" s="157"/>
      <c r="N41" s="28">
        <f t="shared" ref="N41" si="49">$F41*M41</f>
        <v>0</v>
      </c>
      <c r="O41" s="29">
        <f t="shared" si="3"/>
        <v>0</v>
      </c>
    </row>
    <row r="42" spans="2:15" ht="14.45" customHeight="1" x14ac:dyDescent="0.2">
      <c r="B42" s="400"/>
      <c r="C42" s="407"/>
      <c r="D42" s="155"/>
      <c r="E42" s="155"/>
      <c r="F42" s="156"/>
      <c r="G42" s="157"/>
      <c r="H42" s="28">
        <f t="shared" si="0"/>
        <v>0</v>
      </c>
      <c r="I42" s="157"/>
      <c r="J42" s="28">
        <f t="shared" si="0"/>
        <v>0</v>
      </c>
      <c r="K42" s="157"/>
      <c r="L42" s="28">
        <f t="shared" ref="L42" si="50">$F42*K42</f>
        <v>0</v>
      </c>
      <c r="M42" s="157"/>
      <c r="N42" s="28">
        <f t="shared" ref="N42" si="51">$F42*M42</f>
        <v>0</v>
      </c>
      <c r="O42" s="29">
        <f t="shared" si="3"/>
        <v>0</v>
      </c>
    </row>
    <row r="43" spans="2:15" ht="14.45" customHeight="1" x14ac:dyDescent="0.2">
      <c r="B43" s="400"/>
      <c r="C43" s="407"/>
      <c r="D43" s="155"/>
      <c r="E43" s="155"/>
      <c r="F43" s="156"/>
      <c r="G43" s="157"/>
      <c r="H43" s="28">
        <f t="shared" si="0"/>
        <v>0</v>
      </c>
      <c r="I43" s="157"/>
      <c r="J43" s="28">
        <f t="shared" si="0"/>
        <v>0</v>
      </c>
      <c r="K43" s="157"/>
      <c r="L43" s="28">
        <f t="shared" ref="L43" si="52">$F43*K43</f>
        <v>0</v>
      </c>
      <c r="M43" s="157"/>
      <c r="N43" s="28">
        <f t="shared" ref="N43" si="53">$F43*M43</f>
        <v>0</v>
      </c>
      <c r="O43" s="29">
        <f t="shared" si="3"/>
        <v>0</v>
      </c>
    </row>
    <row r="44" spans="2:15" ht="14.45" customHeight="1" x14ac:dyDescent="0.2">
      <c r="B44" s="400"/>
      <c r="C44" s="407"/>
      <c r="D44" s="155"/>
      <c r="E44" s="155"/>
      <c r="F44" s="156"/>
      <c r="G44" s="157"/>
      <c r="H44" s="28">
        <f t="shared" si="0"/>
        <v>0</v>
      </c>
      <c r="I44" s="157"/>
      <c r="J44" s="28">
        <f t="shared" si="0"/>
        <v>0</v>
      </c>
      <c r="K44" s="157"/>
      <c r="L44" s="28">
        <f t="shared" ref="L44" si="54">$F44*K44</f>
        <v>0</v>
      </c>
      <c r="M44" s="157"/>
      <c r="N44" s="28">
        <f t="shared" ref="N44" si="55">$F44*M44</f>
        <v>0</v>
      </c>
      <c r="O44" s="29">
        <f t="shared" si="3"/>
        <v>0</v>
      </c>
    </row>
    <row r="45" spans="2:15" ht="14.45" customHeight="1" x14ac:dyDescent="0.2">
      <c r="B45" s="400"/>
      <c r="C45" s="407"/>
      <c r="D45" s="155"/>
      <c r="E45" s="155"/>
      <c r="F45" s="156"/>
      <c r="G45" s="157"/>
      <c r="H45" s="28">
        <f t="shared" si="0"/>
        <v>0</v>
      </c>
      <c r="I45" s="157"/>
      <c r="J45" s="28">
        <f t="shared" si="0"/>
        <v>0</v>
      </c>
      <c r="K45" s="157"/>
      <c r="L45" s="28">
        <f t="shared" ref="L45" si="56">$F45*K45</f>
        <v>0</v>
      </c>
      <c r="M45" s="157"/>
      <c r="N45" s="28">
        <f t="shared" ref="N45" si="57">$F45*M45</f>
        <v>0</v>
      </c>
      <c r="O45" s="29">
        <f t="shared" si="3"/>
        <v>0</v>
      </c>
    </row>
    <row r="46" spans="2:15" ht="14.45" customHeight="1" x14ac:dyDescent="0.2">
      <c r="B46" s="400"/>
      <c r="C46" s="407"/>
      <c r="D46" s="155"/>
      <c r="E46" s="155"/>
      <c r="F46" s="156"/>
      <c r="G46" s="157"/>
      <c r="H46" s="28">
        <f t="shared" si="0"/>
        <v>0</v>
      </c>
      <c r="I46" s="157"/>
      <c r="J46" s="28">
        <f t="shared" si="0"/>
        <v>0</v>
      </c>
      <c r="K46" s="157"/>
      <c r="L46" s="28">
        <f t="shared" ref="L46" si="58">$F46*K46</f>
        <v>0</v>
      </c>
      <c r="M46" s="157"/>
      <c r="N46" s="28">
        <f t="shared" ref="N46" si="59">$F46*M46</f>
        <v>0</v>
      </c>
      <c r="O46" s="29">
        <f t="shared" si="3"/>
        <v>0</v>
      </c>
    </row>
    <row r="47" spans="2:15" ht="14.45" customHeight="1" x14ac:dyDescent="0.2">
      <c r="B47" s="400"/>
      <c r="C47" s="407"/>
      <c r="D47" s="155"/>
      <c r="E47" s="155"/>
      <c r="F47" s="156"/>
      <c r="G47" s="157"/>
      <c r="H47" s="28">
        <f t="shared" si="0"/>
        <v>0</v>
      </c>
      <c r="I47" s="157"/>
      <c r="J47" s="28">
        <f t="shared" si="0"/>
        <v>0</v>
      </c>
      <c r="K47" s="157"/>
      <c r="L47" s="28">
        <f t="shared" ref="L47" si="60">$F47*K47</f>
        <v>0</v>
      </c>
      <c r="M47" s="157"/>
      <c r="N47" s="28">
        <f t="shared" ref="N47" si="61">$F47*M47</f>
        <v>0</v>
      </c>
      <c r="O47" s="29">
        <f t="shared" si="3"/>
        <v>0</v>
      </c>
    </row>
    <row r="48" spans="2:15" ht="14.45" customHeight="1" x14ac:dyDescent="0.2">
      <c r="B48" s="400"/>
      <c r="C48" s="407"/>
      <c r="D48" s="155"/>
      <c r="E48" s="155"/>
      <c r="F48" s="156"/>
      <c r="G48" s="157"/>
      <c r="H48" s="28">
        <f t="shared" si="0"/>
        <v>0</v>
      </c>
      <c r="I48" s="157"/>
      <c r="J48" s="28">
        <f t="shared" si="0"/>
        <v>0</v>
      </c>
      <c r="K48" s="157"/>
      <c r="L48" s="28">
        <f t="shared" ref="L48" si="62">$F48*K48</f>
        <v>0</v>
      </c>
      <c r="M48" s="157"/>
      <c r="N48" s="28">
        <f t="shared" ref="N48" si="63">$F48*M48</f>
        <v>0</v>
      </c>
      <c r="O48" s="29">
        <f t="shared" si="3"/>
        <v>0</v>
      </c>
    </row>
    <row r="49" spans="2:15" ht="14.45" customHeight="1" x14ac:dyDescent="0.2">
      <c r="B49" s="400"/>
      <c r="C49" s="407"/>
      <c r="D49" s="155"/>
      <c r="E49" s="155"/>
      <c r="F49" s="156"/>
      <c r="G49" s="157"/>
      <c r="H49" s="28">
        <f t="shared" si="0"/>
        <v>0</v>
      </c>
      <c r="I49" s="157"/>
      <c r="J49" s="28">
        <f t="shared" si="0"/>
        <v>0</v>
      </c>
      <c r="K49" s="157"/>
      <c r="L49" s="28">
        <f t="shared" ref="L49" si="64">$F49*K49</f>
        <v>0</v>
      </c>
      <c r="M49" s="157"/>
      <c r="N49" s="28">
        <f t="shared" ref="N49" si="65">$F49*M49</f>
        <v>0</v>
      </c>
      <c r="O49" s="29">
        <f t="shared" si="3"/>
        <v>0</v>
      </c>
    </row>
    <row r="50" spans="2:15" ht="14.45" customHeight="1" x14ac:dyDescent="0.2">
      <c r="B50" s="400"/>
      <c r="C50" s="407"/>
      <c r="D50" s="155"/>
      <c r="E50" s="155"/>
      <c r="F50" s="156"/>
      <c r="G50" s="157"/>
      <c r="H50" s="28">
        <f t="shared" si="0"/>
        <v>0</v>
      </c>
      <c r="I50" s="157"/>
      <c r="J50" s="28">
        <f t="shared" si="0"/>
        <v>0</v>
      </c>
      <c r="K50" s="157"/>
      <c r="L50" s="28">
        <f t="shared" ref="L50" si="66">$F50*K50</f>
        <v>0</v>
      </c>
      <c r="M50" s="157"/>
      <c r="N50" s="28">
        <f t="shared" ref="N50" si="67">$F50*M50</f>
        <v>0</v>
      </c>
      <c r="O50" s="29">
        <f t="shared" si="3"/>
        <v>0</v>
      </c>
    </row>
    <row r="51" spans="2:15" ht="14.45" customHeight="1" x14ac:dyDescent="0.2">
      <c r="B51" s="400"/>
      <c r="C51" s="407"/>
      <c r="D51" s="155"/>
      <c r="E51" s="155"/>
      <c r="F51" s="156"/>
      <c r="G51" s="157"/>
      <c r="H51" s="28">
        <f t="shared" si="0"/>
        <v>0</v>
      </c>
      <c r="I51" s="157"/>
      <c r="J51" s="28">
        <f t="shared" si="0"/>
        <v>0</v>
      </c>
      <c r="K51" s="157"/>
      <c r="L51" s="28">
        <f t="shared" ref="L51" si="68">$F51*K51</f>
        <v>0</v>
      </c>
      <c r="M51" s="157"/>
      <c r="N51" s="28">
        <f t="shared" ref="N51" si="69">$F51*M51</f>
        <v>0</v>
      </c>
      <c r="O51" s="29">
        <f t="shared" si="3"/>
        <v>0</v>
      </c>
    </row>
    <row r="52" spans="2:15" ht="14.45" customHeight="1" x14ac:dyDescent="0.2">
      <c r="B52" s="400"/>
      <c r="C52" s="407"/>
      <c r="D52" s="155"/>
      <c r="E52" s="155"/>
      <c r="F52" s="156"/>
      <c r="G52" s="157"/>
      <c r="H52" s="28">
        <f t="shared" si="0"/>
        <v>0</v>
      </c>
      <c r="I52" s="157"/>
      <c r="J52" s="28">
        <f t="shared" si="0"/>
        <v>0</v>
      </c>
      <c r="K52" s="157"/>
      <c r="L52" s="28">
        <f t="shared" ref="L52" si="70">$F52*K52</f>
        <v>0</v>
      </c>
      <c r="M52" s="157"/>
      <c r="N52" s="28">
        <f t="shared" ref="N52" si="71">$F52*M52</f>
        <v>0</v>
      </c>
      <c r="O52" s="29">
        <f t="shared" si="3"/>
        <v>0</v>
      </c>
    </row>
    <row r="53" spans="2:15" ht="14.45" customHeight="1" x14ac:dyDescent="0.2">
      <c r="B53" s="400"/>
      <c r="C53" s="407"/>
      <c r="D53" s="155"/>
      <c r="E53" s="155"/>
      <c r="F53" s="156"/>
      <c r="G53" s="157"/>
      <c r="H53" s="28">
        <f t="shared" si="0"/>
        <v>0</v>
      </c>
      <c r="I53" s="157"/>
      <c r="J53" s="28">
        <f t="shared" si="0"/>
        <v>0</v>
      </c>
      <c r="K53" s="157"/>
      <c r="L53" s="28">
        <f t="shared" ref="L53" si="72">$F53*K53</f>
        <v>0</v>
      </c>
      <c r="M53" s="157"/>
      <c r="N53" s="28">
        <f t="shared" ref="N53" si="73">$F53*M53</f>
        <v>0</v>
      </c>
      <c r="O53" s="29">
        <f t="shared" si="3"/>
        <v>0</v>
      </c>
    </row>
    <row r="54" spans="2:15" ht="14.45" customHeight="1" x14ac:dyDescent="0.2">
      <c r="B54" s="400"/>
      <c r="C54" s="407"/>
      <c r="D54" s="155"/>
      <c r="E54" s="155"/>
      <c r="F54" s="156"/>
      <c r="G54" s="157"/>
      <c r="H54" s="28">
        <f t="shared" si="0"/>
        <v>0</v>
      </c>
      <c r="I54" s="157"/>
      <c r="J54" s="28">
        <f t="shared" si="0"/>
        <v>0</v>
      </c>
      <c r="K54" s="157"/>
      <c r="L54" s="28">
        <f t="shared" ref="L54" si="74">$F54*K54</f>
        <v>0</v>
      </c>
      <c r="M54" s="157"/>
      <c r="N54" s="28">
        <f t="shared" ref="N54" si="75">$F54*M54</f>
        <v>0</v>
      </c>
      <c r="O54" s="29">
        <f t="shared" si="3"/>
        <v>0</v>
      </c>
    </row>
    <row r="55" spans="2:15" ht="14.45" customHeight="1" x14ac:dyDescent="0.2">
      <c r="B55" s="400"/>
      <c r="C55" s="407"/>
      <c r="D55" s="155"/>
      <c r="E55" s="155"/>
      <c r="F55" s="156"/>
      <c r="G55" s="157"/>
      <c r="H55" s="28">
        <f t="shared" si="0"/>
        <v>0</v>
      </c>
      <c r="I55" s="157"/>
      <c r="J55" s="28">
        <f t="shared" si="0"/>
        <v>0</v>
      </c>
      <c r="K55" s="157"/>
      <c r="L55" s="28">
        <f t="shared" ref="L55" si="76">$F55*K55</f>
        <v>0</v>
      </c>
      <c r="M55" s="157"/>
      <c r="N55" s="28">
        <f t="shared" ref="N55" si="77">$F55*M55</f>
        <v>0</v>
      </c>
      <c r="O55" s="29">
        <f t="shared" si="3"/>
        <v>0</v>
      </c>
    </row>
    <row r="56" spans="2:15" ht="14.45" customHeight="1" x14ac:dyDescent="0.2">
      <c r="B56" s="400"/>
      <c r="C56" s="407"/>
      <c r="D56" s="155"/>
      <c r="E56" s="155"/>
      <c r="F56" s="156"/>
      <c r="G56" s="157"/>
      <c r="H56" s="28">
        <f t="shared" si="0"/>
        <v>0</v>
      </c>
      <c r="I56" s="157"/>
      <c r="J56" s="28">
        <f t="shared" si="0"/>
        <v>0</v>
      </c>
      <c r="K56" s="157"/>
      <c r="L56" s="28">
        <f t="shared" ref="L56" si="78">$F56*K56</f>
        <v>0</v>
      </c>
      <c r="M56" s="157"/>
      <c r="N56" s="28">
        <f t="shared" ref="N56" si="79">$F56*M56</f>
        <v>0</v>
      </c>
      <c r="O56" s="29">
        <f t="shared" si="3"/>
        <v>0</v>
      </c>
    </row>
    <row r="57" spans="2:15" ht="14.45" customHeight="1" x14ac:dyDescent="0.2">
      <c r="B57" s="400"/>
      <c r="C57" s="407"/>
      <c r="D57" s="155"/>
      <c r="E57" s="155"/>
      <c r="F57" s="156"/>
      <c r="G57" s="157"/>
      <c r="H57" s="28">
        <f t="shared" si="0"/>
        <v>0</v>
      </c>
      <c r="I57" s="157"/>
      <c r="J57" s="28">
        <f t="shared" si="0"/>
        <v>0</v>
      </c>
      <c r="K57" s="157"/>
      <c r="L57" s="28">
        <f t="shared" ref="L57" si="80">$F57*K57</f>
        <v>0</v>
      </c>
      <c r="M57" s="157"/>
      <c r="N57" s="28">
        <f t="shared" ref="N57" si="81">$F57*M57</f>
        <v>0</v>
      </c>
      <c r="O57" s="29">
        <f t="shared" si="3"/>
        <v>0</v>
      </c>
    </row>
    <row r="58" spans="2:15" ht="14.45" customHeight="1" x14ac:dyDescent="0.2">
      <c r="B58" s="400"/>
      <c r="C58" s="407"/>
      <c r="D58" s="155"/>
      <c r="E58" s="155"/>
      <c r="F58" s="156"/>
      <c r="G58" s="157"/>
      <c r="H58" s="28">
        <f t="shared" si="0"/>
        <v>0</v>
      </c>
      <c r="I58" s="157"/>
      <c r="J58" s="28">
        <f t="shared" si="0"/>
        <v>0</v>
      </c>
      <c r="K58" s="157"/>
      <c r="L58" s="28">
        <f t="shared" ref="L58" si="82">$F58*K58</f>
        <v>0</v>
      </c>
      <c r="M58" s="157"/>
      <c r="N58" s="28">
        <f t="shared" ref="N58" si="83">$F58*M58</f>
        <v>0</v>
      </c>
      <c r="O58" s="29">
        <f t="shared" si="3"/>
        <v>0</v>
      </c>
    </row>
    <row r="59" spans="2:15" ht="14.45" customHeight="1" x14ac:dyDescent="0.2">
      <c r="B59" s="400"/>
      <c r="C59" s="407"/>
      <c r="D59" s="155"/>
      <c r="E59" s="155"/>
      <c r="F59" s="156"/>
      <c r="G59" s="157"/>
      <c r="H59" s="28">
        <f t="shared" si="0"/>
        <v>0</v>
      </c>
      <c r="I59" s="157"/>
      <c r="J59" s="28">
        <f t="shared" si="0"/>
        <v>0</v>
      </c>
      <c r="K59" s="157"/>
      <c r="L59" s="28">
        <f t="shared" ref="L59" si="84">$F59*K59</f>
        <v>0</v>
      </c>
      <c r="M59" s="157"/>
      <c r="N59" s="28">
        <f t="shared" ref="N59" si="85">$F59*M59</f>
        <v>0</v>
      </c>
      <c r="O59" s="29">
        <f t="shared" si="3"/>
        <v>0</v>
      </c>
    </row>
    <row r="60" spans="2:15" ht="14.45" customHeight="1" x14ac:dyDescent="0.2">
      <c r="B60" s="400"/>
      <c r="C60" s="407"/>
      <c r="D60" s="155"/>
      <c r="E60" s="155"/>
      <c r="F60" s="156"/>
      <c r="G60" s="157"/>
      <c r="H60" s="28">
        <f t="shared" si="0"/>
        <v>0</v>
      </c>
      <c r="I60" s="157"/>
      <c r="J60" s="28">
        <f t="shared" si="0"/>
        <v>0</v>
      </c>
      <c r="K60" s="157"/>
      <c r="L60" s="28">
        <f t="shared" ref="L60" si="86">$F60*K60</f>
        <v>0</v>
      </c>
      <c r="M60" s="157"/>
      <c r="N60" s="28">
        <f t="shared" ref="N60" si="87">$F60*M60</f>
        <v>0</v>
      </c>
      <c r="O60" s="29">
        <f t="shared" si="3"/>
        <v>0</v>
      </c>
    </row>
    <row r="61" spans="2:15" ht="14.45" customHeight="1" x14ac:dyDescent="0.2">
      <c r="B61" s="400"/>
      <c r="C61" s="407"/>
      <c r="D61" s="155"/>
      <c r="E61" s="155"/>
      <c r="F61" s="156"/>
      <c r="G61" s="157"/>
      <c r="H61" s="28">
        <f t="shared" si="0"/>
        <v>0</v>
      </c>
      <c r="I61" s="157"/>
      <c r="J61" s="28">
        <f t="shared" si="0"/>
        <v>0</v>
      </c>
      <c r="K61" s="157"/>
      <c r="L61" s="28">
        <f t="shared" ref="L61" si="88">$F61*K61</f>
        <v>0</v>
      </c>
      <c r="M61" s="157"/>
      <c r="N61" s="28">
        <f t="shared" ref="N61" si="89">$F61*M61</f>
        <v>0</v>
      </c>
      <c r="O61" s="29">
        <f t="shared" si="3"/>
        <v>0</v>
      </c>
    </row>
    <row r="62" spans="2:15" ht="14.45" customHeight="1" x14ac:dyDescent="0.2">
      <c r="B62" s="400"/>
      <c r="C62" s="407"/>
      <c r="D62" s="404" t="s">
        <v>294</v>
      </c>
      <c r="E62" s="405"/>
      <c r="F62" s="405"/>
      <c r="G62" s="405"/>
      <c r="H62" s="405"/>
      <c r="I62" s="405"/>
      <c r="J62" s="405"/>
      <c r="K62" s="405"/>
      <c r="L62" s="405"/>
      <c r="M62" s="405"/>
      <c r="N62" s="406"/>
      <c r="O62" s="348">
        <f>SUM(O17:O61)</f>
        <v>0</v>
      </c>
    </row>
    <row r="63" spans="2:15" ht="51.95" customHeight="1" x14ac:dyDescent="0.2">
      <c r="B63" s="400"/>
      <c r="C63" s="420" t="s">
        <v>31</v>
      </c>
      <c r="D63" s="419"/>
      <c r="E63" s="418" t="s">
        <v>66</v>
      </c>
      <c r="F63" s="418" t="s">
        <v>32</v>
      </c>
      <c r="G63" s="397" t="s">
        <v>56</v>
      </c>
      <c r="H63" s="398"/>
      <c r="I63" s="397" t="s">
        <v>57</v>
      </c>
      <c r="J63" s="398" t="s">
        <v>33</v>
      </c>
      <c r="K63" s="397" t="s">
        <v>58</v>
      </c>
      <c r="L63" s="398" t="s">
        <v>33</v>
      </c>
      <c r="M63" s="397" t="s">
        <v>59</v>
      </c>
      <c r="N63" s="398" t="s">
        <v>33</v>
      </c>
      <c r="O63" s="441" t="s">
        <v>60</v>
      </c>
    </row>
    <row r="64" spans="2:15" ht="39.950000000000003" customHeight="1" x14ac:dyDescent="0.2">
      <c r="B64" s="400"/>
      <c r="C64" s="420"/>
      <c r="D64" s="421"/>
      <c r="E64" s="422"/>
      <c r="F64" s="422"/>
      <c r="G64" s="27" t="s">
        <v>33</v>
      </c>
      <c r="H64" s="27" t="s">
        <v>366</v>
      </c>
      <c r="I64" s="27" t="s">
        <v>33</v>
      </c>
      <c r="J64" s="27" t="s">
        <v>380</v>
      </c>
      <c r="K64" s="27" t="s">
        <v>33</v>
      </c>
      <c r="L64" s="27" t="s">
        <v>379</v>
      </c>
      <c r="M64" s="27" t="s">
        <v>33</v>
      </c>
      <c r="N64" s="27" t="s">
        <v>378</v>
      </c>
      <c r="O64" s="442"/>
    </row>
    <row r="65" spans="2:15" ht="12.6" customHeight="1" x14ac:dyDescent="0.2">
      <c r="B65" s="400"/>
      <c r="C65" s="407" t="s">
        <v>382</v>
      </c>
      <c r="D65" s="352"/>
      <c r="E65" s="155"/>
      <c r="F65" s="156"/>
      <c r="G65" s="157"/>
      <c r="H65" s="28">
        <f t="shared" ref="H65:J90" si="90">$F65*G65</f>
        <v>0</v>
      </c>
      <c r="I65" s="157"/>
      <c r="J65" s="28">
        <f t="shared" si="90"/>
        <v>0</v>
      </c>
      <c r="K65" s="157"/>
      <c r="L65" s="28">
        <f t="shared" ref="L65" si="91">$F65*K65</f>
        <v>0</v>
      </c>
      <c r="M65" s="157"/>
      <c r="N65" s="28">
        <f t="shared" ref="N65" si="92">$F65*M65</f>
        <v>0</v>
      </c>
      <c r="O65" s="29">
        <f t="shared" ref="O65:O90" si="93">H65+J65+L65+N65</f>
        <v>0</v>
      </c>
    </row>
    <row r="66" spans="2:15" ht="12.6" customHeight="1" x14ac:dyDescent="0.2">
      <c r="B66" s="400"/>
      <c r="C66" s="407"/>
      <c r="D66" s="155"/>
      <c r="E66" s="155"/>
      <c r="F66" s="156"/>
      <c r="G66" s="157"/>
      <c r="H66" s="28">
        <f t="shared" si="90"/>
        <v>0</v>
      </c>
      <c r="I66" s="157"/>
      <c r="J66" s="28">
        <f t="shared" si="90"/>
        <v>0</v>
      </c>
      <c r="K66" s="157"/>
      <c r="L66" s="28">
        <f t="shared" ref="L66" si="94">$F66*K66</f>
        <v>0</v>
      </c>
      <c r="M66" s="157"/>
      <c r="N66" s="28">
        <f t="shared" ref="N66" si="95">$F66*M66</f>
        <v>0</v>
      </c>
      <c r="O66" s="29">
        <f t="shared" si="93"/>
        <v>0</v>
      </c>
    </row>
    <row r="67" spans="2:15" ht="12.6" customHeight="1" x14ac:dyDescent="0.2">
      <c r="B67" s="400"/>
      <c r="C67" s="407"/>
      <c r="D67" s="155"/>
      <c r="E67" s="155"/>
      <c r="F67" s="156"/>
      <c r="G67" s="157"/>
      <c r="H67" s="28">
        <f t="shared" si="90"/>
        <v>0</v>
      </c>
      <c r="I67" s="157"/>
      <c r="J67" s="28">
        <f t="shared" si="90"/>
        <v>0</v>
      </c>
      <c r="K67" s="157"/>
      <c r="L67" s="28">
        <f t="shared" ref="L67" si="96">$F67*K67</f>
        <v>0</v>
      </c>
      <c r="M67" s="157"/>
      <c r="N67" s="28">
        <f t="shared" ref="N67" si="97">$F67*M67</f>
        <v>0</v>
      </c>
      <c r="O67" s="29">
        <f t="shared" si="93"/>
        <v>0</v>
      </c>
    </row>
    <row r="68" spans="2:15" ht="12.6" customHeight="1" x14ac:dyDescent="0.2">
      <c r="B68" s="400"/>
      <c r="C68" s="407"/>
      <c r="D68" s="155"/>
      <c r="E68" s="155"/>
      <c r="F68" s="156">
        <v>0</v>
      </c>
      <c r="G68" s="157"/>
      <c r="H68" s="28">
        <f t="shared" si="90"/>
        <v>0</v>
      </c>
      <c r="I68" s="157"/>
      <c r="J68" s="28">
        <f t="shared" si="90"/>
        <v>0</v>
      </c>
      <c r="K68" s="157"/>
      <c r="L68" s="28">
        <f t="shared" ref="L68" si="98">$F68*K68</f>
        <v>0</v>
      </c>
      <c r="M68" s="157"/>
      <c r="N68" s="28">
        <f t="shared" ref="N68" si="99">$F68*M68</f>
        <v>0</v>
      </c>
      <c r="O68" s="29">
        <f t="shared" si="93"/>
        <v>0</v>
      </c>
    </row>
    <row r="69" spans="2:15" ht="12.6" customHeight="1" x14ac:dyDescent="0.2">
      <c r="B69" s="400"/>
      <c r="C69" s="407"/>
      <c r="D69" s="155"/>
      <c r="E69" s="155"/>
      <c r="F69" s="156">
        <v>0</v>
      </c>
      <c r="G69" s="157"/>
      <c r="H69" s="28">
        <f t="shared" si="90"/>
        <v>0</v>
      </c>
      <c r="I69" s="157"/>
      <c r="J69" s="28">
        <f t="shared" si="90"/>
        <v>0</v>
      </c>
      <c r="K69" s="157"/>
      <c r="L69" s="28">
        <f t="shared" ref="L69" si="100">$F69*K69</f>
        <v>0</v>
      </c>
      <c r="M69" s="157"/>
      <c r="N69" s="28">
        <f t="shared" ref="N69" si="101">$F69*M69</f>
        <v>0</v>
      </c>
      <c r="O69" s="29">
        <f t="shared" si="93"/>
        <v>0</v>
      </c>
    </row>
    <row r="70" spans="2:15" ht="12.6" customHeight="1" x14ac:dyDescent="0.2">
      <c r="B70" s="400"/>
      <c r="C70" s="407"/>
      <c r="D70" s="155"/>
      <c r="E70" s="155"/>
      <c r="F70" s="156">
        <v>0</v>
      </c>
      <c r="G70" s="157"/>
      <c r="H70" s="28">
        <f t="shared" si="90"/>
        <v>0</v>
      </c>
      <c r="I70" s="157"/>
      <c r="J70" s="28">
        <f t="shared" si="90"/>
        <v>0</v>
      </c>
      <c r="K70" s="157"/>
      <c r="L70" s="28">
        <f t="shared" ref="L70" si="102">$F70*K70</f>
        <v>0</v>
      </c>
      <c r="M70" s="157"/>
      <c r="N70" s="28">
        <f t="shared" ref="N70" si="103">$F70*M70</f>
        <v>0</v>
      </c>
      <c r="O70" s="29">
        <f t="shared" si="93"/>
        <v>0</v>
      </c>
    </row>
    <row r="71" spans="2:15" ht="12.6" customHeight="1" x14ac:dyDescent="0.2">
      <c r="B71" s="400"/>
      <c r="C71" s="407"/>
      <c r="D71" s="155"/>
      <c r="E71" s="155"/>
      <c r="F71" s="156">
        <v>0</v>
      </c>
      <c r="G71" s="157"/>
      <c r="H71" s="28">
        <f t="shared" si="90"/>
        <v>0</v>
      </c>
      <c r="I71" s="157"/>
      <c r="J71" s="28">
        <f t="shared" si="90"/>
        <v>0</v>
      </c>
      <c r="K71" s="157"/>
      <c r="L71" s="28">
        <f t="shared" ref="L71" si="104">$F71*K71</f>
        <v>0</v>
      </c>
      <c r="M71" s="157"/>
      <c r="N71" s="28">
        <f t="shared" ref="N71" si="105">$F71*M71</f>
        <v>0</v>
      </c>
      <c r="O71" s="29">
        <f t="shared" si="93"/>
        <v>0</v>
      </c>
    </row>
    <row r="72" spans="2:15" ht="12.6" customHeight="1" x14ac:dyDescent="0.2">
      <c r="B72" s="400"/>
      <c r="C72" s="407"/>
      <c r="D72" s="155"/>
      <c r="E72" s="155"/>
      <c r="F72" s="156">
        <v>0</v>
      </c>
      <c r="G72" s="157"/>
      <c r="H72" s="28">
        <f t="shared" si="90"/>
        <v>0</v>
      </c>
      <c r="I72" s="157"/>
      <c r="J72" s="28">
        <f t="shared" si="90"/>
        <v>0</v>
      </c>
      <c r="K72" s="157"/>
      <c r="L72" s="28">
        <f t="shared" ref="L72" si="106">$F72*K72</f>
        <v>0</v>
      </c>
      <c r="M72" s="157"/>
      <c r="N72" s="28">
        <f t="shared" ref="N72" si="107">$F72*M72</f>
        <v>0</v>
      </c>
      <c r="O72" s="29">
        <f t="shared" si="93"/>
        <v>0</v>
      </c>
    </row>
    <row r="73" spans="2:15" ht="12.6" customHeight="1" x14ac:dyDescent="0.2">
      <c r="B73" s="400"/>
      <c r="C73" s="407"/>
      <c r="D73" s="155"/>
      <c r="E73" s="155"/>
      <c r="F73" s="156">
        <v>0</v>
      </c>
      <c r="G73" s="157"/>
      <c r="H73" s="28">
        <f t="shared" si="90"/>
        <v>0</v>
      </c>
      <c r="I73" s="157"/>
      <c r="J73" s="28">
        <f t="shared" si="90"/>
        <v>0</v>
      </c>
      <c r="K73" s="157"/>
      <c r="L73" s="28">
        <f t="shared" ref="L73" si="108">$F73*K73</f>
        <v>0</v>
      </c>
      <c r="M73" s="157"/>
      <c r="N73" s="28">
        <f t="shared" ref="N73" si="109">$F73*M73</f>
        <v>0</v>
      </c>
      <c r="O73" s="29">
        <f t="shared" si="93"/>
        <v>0</v>
      </c>
    </row>
    <row r="74" spans="2:15" ht="12.6" customHeight="1" x14ac:dyDescent="0.2">
      <c r="B74" s="400"/>
      <c r="C74" s="407"/>
      <c r="D74" s="155"/>
      <c r="E74" s="155"/>
      <c r="F74" s="156">
        <v>0</v>
      </c>
      <c r="G74" s="157"/>
      <c r="H74" s="28">
        <f t="shared" si="90"/>
        <v>0</v>
      </c>
      <c r="I74" s="157"/>
      <c r="J74" s="28">
        <f t="shared" si="90"/>
        <v>0</v>
      </c>
      <c r="K74" s="157"/>
      <c r="L74" s="28">
        <f t="shared" ref="L74" si="110">$F74*K74</f>
        <v>0</v>
      </c>
      <c r="M74" s="157"/>
      <c r="N74" s="28">
        <f t="shared" ref="N74" si="111">$F74*M74</f>
        <v>0</v>
      </c>
      <c r="O74" s="29">
        <f t="shared" si="93"/>
        <v>0</v>
      </c>
    </row>
    <row r="75" spans="2:15" ht="12.6" customHeight="1" x14ac:dyDescent="0.2">
      <c r="B75" s="400"/>
      <c r="C75" s="407"/>
      <c r="D75" s="155"/>
      <c r="E75" s="155"/>
      <c r="F75" s="156">
        <v>0</v>
      </c>
      <c r="G75" s="157"/>
      <c r="H75" s="28">
        <f t="shared" si="90"/>
        <v>0</v>
      </c>
      <c r="I75" s="157"/>
      <c r="J75" s="28">
        <f t="shared" si="90"/>
        <v>0</v>
      </c>
      <c r="K75" s="157"/>
      <c r="L75" s="28">
        <f t="shared" ref="L75" si="112">$F75*K75</f>
        <v>0</v>
      </c>
      <c r="M75" s="157"/>
      <c r="N75" s="28">
        <f t="shared" ref="N75" si="113">$F75*M75</f>
        <v>0</v>
      </c>
      <c r="O75" s="29">
        <f t="shared" si="93"/>
        <v>0</v>
      </c>
    </row>
    <row r="76" spans="2:15" ht="12.6" customHeight="1" x14ac:dyDescent="0.2">
      <c r="B76" s="400"/>
      <c r="C76" s="407"/>
      <c r="D76" s="155"/>
      <c r="E76" s="155"/>
      <c r="F76" s="156">
        <v>0</v>
      </c>
      <c r="G76" s="157"/>
      <c r="H76" s="28">
        <f t="shared" si="90"/>
        <v>0</v>
      </c>
      <c r="I76" s="157"/>
      <c r="J76" s="28">
        <f t="shared" si="90"/>
        <v>0</v>
      </c>
      <c r="K76" s="157"/>
      <c r="L76" s="28">
        <f t="shared" ref="L76" si="114">$F76*K76</f>
        <v>0</v>
      </c>
      <c r="M76" s="157"/>
      <c r="N76" s="28">
        <f t="shared" ref="N76" si="115">$F76*M76</f>
        <v>0</v>
      </c>
      <c r="O76" s="29">
        <f t="shared" si="93"/>
        <v>0</v>
      </c>
    </row>
    <row r="77" spans="2:15" ht="12.6" customHeight="1" x14ac:dyDescent="0.2">
      <c r="B77" s="400"/>
      <c r="C77" s="407"/>
      <c r="D77" s="155"/>
      <c r="E77" s="155"/>
      <c r="F77" s="156">
        <v>0</v>
      </c>
      <c r="G77" s="157"/>
      <c r="H77" s="28">
        <f t="shared" si="90"/>
        <v>0</v>
      </c>
      <c r="I77" s="157"/>
      <c r="J77" s="28">
        <f t="shared" si="90"/>
        <v>0</v>
      </c>
      <c r="K77" s="157"/>
      <c r="L77" s="28">
        <f t="shared" ref="L77" si="116">$F77*K77</f>
        <v>0</v>
      </c>
      <c r="M77" s="157"/>
      <c r="N77" s="28">
        <f t="shared" ref="N77" si="117">$F77*M77</f>
        <v>0</v>
      </c>
      <c r="O77" s="29">
        <f t="shared" si="93"/>
        <v>0</v>
      </c>
    </row>
    <row r="78" spans="2:15" ht="12.6" customHeight="1" x14ac:dyDescent="0.2">
      <c r="B78" s="400"/>
      <c r="C78" s="407"/>
      <c r="D78" s="155"/>
      <c r="E78" s="155"/>
      <c r="F78" s="156">
        <v>0</v>
      </c>
      <c r="G78" s="157"/>
      <c r="H78" s="28">
        <f t="shared" si="90"/>
        <v>0</v>
      </c>
      <c r="I78" s="157"/>
      <c r="J78" s="28">
        <f t="shared" si="90"/>
        <v>0</v>
      </c>
      <c r="K78" s="157"/>
      <c r="L78" s="28">
        <f t="shared" ref="L78" si="118">$F78*K78</f>
        <v>0</v>
      </c>
      <c r="M78" s="157"/>
      <c r="N78" s="28">
        <f t="shared" ref="N78" si="119">$F78*M78</f>
        <v>0</v>
      </c>
      <c r="O78" s="29">
        <f t="shared" si="93"/>
        <v>0</v>
      </c>
    </row>
    <row r="79" spans="2:15" ht="12.6" customHeight="1" x14ac:dyDescent="0.2">
      <c r="B79" s="400"/>
      <c r="C79" s="407"/>
      <c r="D79" s="155"/>
      <c r="E79" s="155"/>
      <c r="F79" s="156">
        <v>0</v>
      </c>
      <c r="G79" s="157"/>
      <c r="H79" s="28">
        <f t="shared" si="90"/>
        <v>0</v>
      </c>
      <c r="I79" s="157"/>
      <c r="J79" s="28">
        <f t="shared" si="90"/>
        <v>0</v>
      </c>
      <c r="K79" s="157"/>
      <c r="L79" s="28">
        <f t="shared" ref="L79" si="120">$F79*K79</f>
        <v>0</v>
      </c>
      <c r="M79" s="157"/>
      <c r="N79" s="28">
        <f t="shared" ref="N79" si="121">$F79*M79</f>
        <v>0</v>
      </c>
      <c r="O79" s="29">
        <f t="shared" si="93"/>
        <v>0</v>
      </c>
    </row>
    <row r="80" spans="2:15" ht="12.6" customHeight="1" x14ac:dyDescent="0.2">
      <c r="B80" s="400"/>
      <c r="C80" s="407"/>
      <c r="D80" s="155"/>
      <c r="E80" s="155"/>
      <c r="F80" s="156">
        <v>0</v>
      </c>
      <c r="G80" s="157"/>
      <c r="H80" s="28">
        <f t="shared" si="90"/>
        <v>0</v>
      </c>
      <c r="I80" s="157"/>
      <c r="J80" s="28">
        <f t="shared" si="90"/>
        <v>0</v>
      </c>
      <c r="K80" s="157"/>
      <c r="L80" s="28">
        <f t="shared" ref="L80" si="122">$F80*K80</f>
        <v>0</v>
      </c>
      <c r="M80" s="157"/>
      <c r="N80" s="28">
        <f t="shared" ref="N80" si="123">$F80*M80</f>
        <v>0</v>
      </c>
      <c r="O80" s="29">
        <f t="shared" si="93"/>
        <v>0</v>
      </c>
    </row>
    <row r="81" spans="2:15" ht="12.6" customHeight="1" x14ac:dyDescent="0.2">
      <c r="B81" s="400"/>
      <c r="C81" s="407"/>
      <c r="D81" s="155"/>
      <c r="E81" s="155"/>
      <c r="F81" s="156">
        <v>0</v>
      </c>
      <c r="G81" s="157"/>
      <c r="H81" s="28">
        <f t="shared" si="90"/>
        <v>0</v>
      </c>
      <c r="I81" s="157"/>
      <c r="J81" s="28">
        <f t="shared" si="90"/>
        <v>0</v>
      </c>
      <c r="K81" s="157"/>
      <c r="L81" s="28">
        <f t="shared" ref="L81" si="124">$F81*K81</f>
        <v>0</v>
      </c>
      <c r="M81" s="157"/>
      <c r="N81" s="28">
        <f t="shared" ref="N81" si="125">$F81*M81</f>
        <v>0</v>
      </c>
      <c r="O81" s="29">
        <f t="shared" si="93"/>
        <v>0</v>
      </c>
    </row>
    <row r="82" spans="2:15" ht="12.6" customHeight="1" x14ac:dyDescent="0.2">
      <c r="B82" s="400"/>
      <c r="C82" s="407"/>
      <c r="D82" s="155"/>
      <c r="E82" s="155"/>
      <c r="F82" s="156">
        <v>0</v>
      </c>
      <c r="G82" s="157"/>
      <c r="H82" s="28">
        <f t="shared" si="90"/>
        <v>0</v>
      </c>
      <c r="I82" s="157"/>
      <c r="J82" s="28">
        <f t="shared" si="90"/>
        <v>0</v>
      </c>
      <c r="K82" s="157"/>
      <c r="L82" s="28">
        <f t="shared" ref="L82" si="126">$F82*K82</f>
        <v>0</v>
      </c>
      <c r="M82" s="157"/>
      <c r="N82" s="28">
        <f t="shared" ref="N82" si="127">$F82*M82</f>
        <v>0</v>
      </c>
      <c r="O82" s="29">
        <f t="shared" si="93"/>
        <v>0</v>
      </c>
    </row>
    <row r="83" spans="2:15" ht="12.6" customHeight="1" x14ac:dyDescent="0.2">
      <c r="B83" s="400"/>
      <c r="C83" s="407"/>
      <c r="D83" s="155"/>
      <c r="E83" s="155"/>
      <c r="F83" s="156">
        <v>0</v>
      </c>
      <c r="G83" s="157"/>
      <c r="H83" s="28">
        <f t="shared" si="90"/>
        <v>0</v>
      </c>
      <c r="I83" s="157"/>
      <c r="J83" s="28">
        <f t="shared" si="90"/>
        <v>0</v>
      </c>
      <c r="K83" s="157"/>
      <c r="L83" s="28">
        <f t="shared" ref="L83" si="128">$F83*K83</f>
        <v>0</v>
      </c>
      <c r="M83" s="157"/>
      <c r="N83" s="28">
        <f t="shared" ref="N83" si="129">$F83*M83</f>
        <v>0</v>
      </c>
      <c r="O83" s="29">
        <f t="shared" si="93"/>
        <v>0</v>
      </c>
    </row>
    <row r="84" spans="2:15" ht="12.6" customHeight="1" x14ac:dyDescent="0.2">
      <c r="B84" s="400"/>
      <c r="C84" s="407"/>
      <c r="D84" s="155"/>
      <c r="E84" s="155"/>
      <c r="F84" s="156">
        <v>0</v>
      </c>
      <c r="G84" s="157"/>
      <c r="H84" s="28">
        <f t="shared" si="90"/>
        <v>0</v>
      </c>
      <c r="I84" s="157"/>
      <c r="J84" s="28">
        <f t="shared" si="90"/>
        <v>0</v>
      </c>
      <c r="K84" s="157"/>
      <c r="L84" s="28">
        <f t="shared" ref="L84" si="130">$F84*K84</f>
        <v>0</v>
      </c>
      <c r="M84" s="157"/>
      <c r="N84" s="28">
        <f t="shared" ref="N84" si="131">$F84*M84</f>
        <v>0</v>
      </c>
      <c r="O84" s="29">
        <f t="shared" si="93"/>
        <v>0</v>
      </c>
    </row>
    <row r="85" spans="2:15" ht="12.6" customHeight="1" x14ac:dyDescent="0.2">
      <c r="B85" s="400"/>
      <c r="C85" s="407"/>
      <c r="D85" s="155"/>
      <c r="E85" s="155"/>
      <c r="F85" s="156">
        <v>0</v>
      </c>
      <c r="G85" s="157"/>
      <c r="H85" s="28">
        <f t="shared" si="90"/>
        <v>0</v>
      </c>
      <c r="I85" s="157"/>
      <c r="J85" s="28">
        <f t="shared" si="90"/>
        <v>0</v>
      </c>
      <c r="K85" s="157"/>
      <c r="L85" s="28">
        <f t="shared" ref="L85" si="132">$F85*K85</f>
        <v>0</v>
      </c>
      <c r="M85" s="157"/>
      <c r="N85" s="28">
        <f t="shared" ref="N85" si="133">$F85*M85</f>
        <v>0</v>
      </c>
      <c r="O85" s="29">
        <f t="shared" si="93"/>
        <v>0</v>
      </c>
    </row>
    <row r="86" spans="2:15" ht="12.6" customHeight="1" x14ac:dyDescent="0.2">
      <c r="B86" s="400"/>
      <c r="C86" s="407"/>
      <c r="D86" s="155"/>
      <c r="E86" s="155"/>
      <c r="F86" s="156">
        <v>0</v>
      </c>
      <c r="G86" s="157"/>
      <c r="H86" s="28">
        <f t="shared" si="90"/>
        <v>0</v>
      </c>
      <c r="I86" s="157"/>
      <c r="J86" s="28">
        <f t="shared" si="90"/>
        <v>0</v>
      </c>
      <c r="K86" s="157"/>
      <c r="L86" s="28">
        <f t="shared" ref="L86" si="134">$F86*K86</f>
        <v>0</v>
      </c>
      <c r="M86" s="157"/>
      <c r="N86" s="28">
        <f t="shared" ref="N86" si="135">$F86*M86</f>
        <v>0</v>
      </c>
      <c r="O86" s="29">
        <f t="shared" si="93"/>
        <v>0</v>
      </c>
    </row>
    <row r="87" spans="2:15" ht="12.6" customHeight="1" x14ac:dyDescent="0.2">
      <c r="B87" s="400"/>
      <c r="C87" s="407"/>
      <c r="D87" s="155"/>
      <c r="E87" s="155"/>
      <c r="F87" s="156">
        <v>0</v>
      </c>
      <c r="G87" s="157"/>
      <c r="H87" s="28">
        <f t="shared" si="90"/>
        <v>0</v>
      </c>
      <c r="I87" s="157"/>
      <c r="J87" s="28">
        <f t="shared" si="90"/>
        <v>0</v>
      </c>
      <c r="K87" s="157"/>
      <c r="L87" s="28">
        <f t="shared" ref="L87" si="136">$F87*K87</f>
        <v>0</v>
      </c>
      <c r="M87" s="157"/>
      <c r="N87" s="28">
        <f t="shared" ref="N87" si="137">$F87*M87</f>
        <v>0</v>
      </c>
      <c r="O87" s="29">
        <f t="shared" si="93"/>
        <v>0</v>
      </c>
    </row>
    <row r="88" spans="2:15" ht="12.6" customHeight="1" x14ac:dyDescent="0.2">
      <c r="B88" s="400"/>
      <c r="C88" s="407"/>
      <c r="D88" s="155"/>
      <c r="E88" s="155"/>
      <c r="F88" s="156">
        <v>0</v>
      </c>
      <c r="G88" s="157"/>
      <c r="H88" s="28">
        <f t="shared" si="90"/>
        <v>0</v>
      </c>
      <c r="I88" s="157"/>
      <c r="J88" s="28">
        <f t="shared" si="90"/>
        <v>0</v>
      </c>
      <c r="K88" s="157"/>
      <c r="L88" s="28">
        <f t="shared" ref="L88" si="138">$F88*K88</f>
        <v>0</v>
      </c>
      <c r="M88" s="157"/>
      <c r="N88" s="28">
        <f t="shared" ref="N88" si="139">$F88*M88</f>
        <v>0</v>
      </c>
      <c r="O88" s="29">
        <f t="shared" si="93"/>
        <v>0</v>
      </c>
    </row>
    <row r="89" spans="2:15" ht="12.6" customHeight="1" x14ac:dyDescent="0.2">
      <c r="B89" s="400"/>
      <c r="C89" s="407"/>
      <c r="D89" s="155"/>
      <c r="E89" s="155"/>
      <c r="F89" s="156">
        <v>0</v>
      </c>
      <c r="G89" s="157"/>
      <c r="H89" s="28">
        <f t="shared" si="90"/>
        <v>0</v>
      </c>
      <c r="I89" s="157"/>
      <c r="J89" s="28">
        <f t="shared" si="90"/>
        <v>0</v>
      </c>
      <c r="K89" s="157"/>
      <c r="L89" s="28">
        <f t="shared" ref="L89" si="140">$F89*K89</f>
        <v>0</v>
      </c>
      <c r="M89" s="157"/>
      <c r="N89" s="28">
        <f t="shared" ref="N89" si="141">$F89*M89</f>
        <v>0</v>
      </c>
      <c r="O89" s="29">
        <f t="shared" si="93"/>
        <v>0</v>
      </c>
    </row>
    <row r="90" spans="2:15" ht="12.6" customHeight="1" x14ac:dyDescent="0.2">
      <c r="B90" s="400"/>
      <c r="C90" s="407"/>
      <c r="D90" s="155"/>
      <c r="E90" s="155"/>
      <c r="F90" s="156"/>
      <c r="G90" s="157"/>
      <c r="H90" s="28">
        <f t="shared" si="90"/>
        <v>0</v>
      </c>
      <c r="I90" s="157"/>
      <c r="J90" s="28">
        <f t="shared" si="90"/>
        <v>0</v>
      </c>
      <c r="K90" s="157"/>
      <c r="L90" s="28">
        <f t="shared" ref="L90" si="142">$F90*K90</f>
        <v>0</v>
      </c>
      <c r="M90" s="157"/>
      <c r="N90" s="28">
        <f t="shared" ref="N90" si="143">$F90*M90</f>
        <v>0</v>
      </c>
      <c r="O90" s="29">
        <f t="shared" si="93"/>
        <v>0</v>
      </c>
    </row>
    <row r="91" spans="2:15" ht="12.6" customHeight="1" x14ac:dyDescent="0.2">
      <c r="B91" s="400"/>
      <c r="C91" s="411"/>
      <c r="D91" s="408" t="s">
        <v>381</v>
      </c>
      <c r="E91" s="409"/>
      <c r="F91" s="409"/>
      <c r="G91" s="409"/>
      <c r="H91" s="409"/>
      <c r="I91" s="409"/>
      <c r="J91" s="409"/>
      <c r="K91" s="409"/>
      <c r="L91" s="409"/>
      <c r="M91" s="409"/>
      <c r="N91" s="410"/>
      <c r="O91" s="349">
        <f>SUM(O65:O90)</f>
        <v>0</v>
      </c>
    </row>
    <row r="92" spans="2:15" s="20" customFormat="1" ht="32.450000000000003" customHeight="1" x14ac:dyDescent="0.25">
      <c r="B92" s="401"/>
      <c r="C92" s="402" t="s">
        <v>34</v>
      </c>
      <c r="D92" s="402"/>
      <c r="E92" s="402"/>
      <c r="F92" s="402"/>
      <c r="G92" s="402"/>
      <c r="H92" s="402"/>
      <c r="I92" s="402"/>
      <c r="J92" s="402"/>
      <c r="K92" s="402"/>
      <c r="L92" s="402"/>
      <c r="M92" s="402"/>
      <c r="N92" s="403"/>
      <c r="O92" s="350">
        <f>O62+O91</f>
        <v>0</v>
      </c>
    </row>
    <row r="94" spans="2:15" ht="42.95" customHeight="1" x14ac:dyDescent="0.2">
      <c r="B94" s="423" t="s">
        <v>303</v>
      </c>
      <c r="C94" s="386" t="s">
        <v>35</v>
      </c>
      <c r="D94" s="387"/>
      <c r="E94" s="27" t="s">
        <v>36</v>
      </c>
      <c r="F94" s="27" t="s">
        <v>37</v>
      </c>
      <c r="G94" s="27" t="s">
        <v>62</v>
      </c>
      <c r="H94" s="27" t="s">
        <v>63</v>
      </c>
      <c r="O94" s="36"/>
    </row>
    <row r="95" spans="2:15" ht="13.5" customHeight="1" x14ac:dyDescent="0.2">
      <c r="B95" s="424"/>
      <c r="C95" s="388"/>
      <c r="D95" s="389"/>
      <c r="E95" s="158"/>
      <c r="F95" s="159"/>
      <c r="G95" s="160">
        <v>0</v>
      </c>
      <c r="H95" s="30">
        <f>IF(F95="",G95,F95*G95)</f>
        <v>0</v>
      </c>
    </row>
    <row r="96" spans="2:15" ht="13.5" customHeight="1" x14ac:dyDescent="0.2">
      <c r="B96" s="424"/>
      <c r="C96" s="388"/>
      <c r="D96" s="389"/>
      <c r="E96" s="158"/>
      <c r="F96" s="159"/>
      <c r="G96" s="160">
        <v>0</v>
      </c>
      <c r="H96" s="30">
        <f t="shared" ref="H96:H148" si="144">IF(F96="",G96,F96*G96)</f>
        <v>0</v>
      </c>
    </row>
    <row r="97" spans="2:20" ht="13.5" customHeight="1" x14ac:dyDescent="0.2">
      <c r="B97" s="424"/>
      <c r="C97" s="388"/>
      <c r="D97" s="389"/>
      <c r="E97" s="158"/>
      <c r="F97" s="159"/>
      <c r="G97" s="160">
        <v>0</v>
      </c>
      <c r="H97" s="30">
        <f t="shared" si="144"/>
        <v>0</v>
      </c>
    </row>
    <row r="98" spans="2:20" ht="13.5" customHeight="1" x14ac:dyDescent="0.2">
      <c r="B98" s="424"/>
      <c r="C98" s="388"/>
      <c r="D98" s="389"/>
      <c r="E98" s="158"/>
      <c r="F98" s="159"/>
      <c r="G98" s="160">
        <v>0</v>
      </c>
      <c r="H98" s="30">
        <f t="shared" si="144"/>
        <v>0</v>
      </c>
    </row>
    <row r="99" spans="2:20" ht="13.5" customHeight="1" x14ac:dyDescent="0.2">
      <c r="B99" s="424"/>
      <c r="C99" s="388"/>
      <c r="D99" s="389"/>
      <c r="E99" s="158"/>
      <c r="F99" s="159"/>
      <c r="G99" s="160">
        <v>0</v>
      </c>
      <c r="H99" s="30">
        <f t="shared" si="144"/>
        <v>0</v>
      </c>
    </row>
    <row r="100" spans="2:20" ht="13.5" customHeight="1" x14ac:dyDescent="0.2">
      <c r="B100" s="424"/>
      <c r="C100" s="388"/>
      <c r="D100" s="389"/>
      <c r="E100" s="158"/>
      <c r="F100" s="159"/>
      <c r="G100" s="160">
        <v>0</v>
      </c>
      <c r="H100" s="30">
        <f t="shared" si="144"/>
        <v>0</v>
      </c>
      <c r="O100" s="412"/>
      <c r="P100" s="412"/>
      <c r="Q100" s="412"/>
      <c r="R100" s="412"/>
      <c r="S100" s="177"/>
      <c r="T100" s="177"/>
    </row>
    <row r="101" spans="2:20" ht="12" customHeight="1" x14ac:dyDescent="0.2">
      <c r="B101" s="424"/>
      <c r="C101" s="388"/>
      <c r="D101" s="389"/>
      <c r="E101" s="158"/>
      <c r="F101" s="159"/>
      <c r="G101" s="160">
        <v>0</v>
      </c>
      <c r="H101" s="30">
        <f t="shared" si="144"/>
        <v>0</v>
      </c>
    </row>
    <row r="102" spans="2:20" ht="12" customHeight="1" x14ac:dyDescent="0.2">
      <c r="B102" s="424"/>
      <c r="C102" s="388"/>
      <c r="D102" s="389"/>
      <c r="E102" s="158"/>
      <c r="F102" s="159"/>
      <c r="G102" s="160">
        <v>0</v>
      </c>
      <c r="H102" s="30">
        <f t="shared" si="144"/>
        <v>0</v>
      </c>
    </row>
    <row r="103" spans="2:20" ht="12" customHeight="1" x14ac:dyDescent="0.2">
      <c r="B103" s="424"/>
      <c r="C103" s="388"/>
      <c r="D103" s="389"/>
      <c r="E103" s="158"/>
      <c r="F103" s="159"/>
      <c r="G103" s="160">
        <v>0</v>
      </c>
      <c r="H103" s="30">
        <f t="shared" si="144"/>
        <v>0</v>
      </c>
    </row>
    <row r="104" spans="2:20" ht="12" customHeight="1" x14ac:dyDescent="0.2">
      <c r="B104" s="424"/>
      <c r="C104" s="388"/>
      <c r="D104" s="389"/>
      <c r="E104" s="158"/>
      <c r="F104" s="159"/>
      <c r="G104" s="160">
        <v>0</v>
      </c>
      <c r="H104" s="30">
        <f t="shared" si="144"/>
        <v>0</v>
      </c>
    </row>
    <row r="105" spans="2:20" ht="12" customHeight="1" x14ac:dyDescent="0.2">
      <c r="B105" s="424"/>
      <c r="C105" s="388"/>
      <c r="D105" s="389"/>
      <c r="E105" s="158"/>
      <c r="F105" s="159"/>
      <c r="G105" s="160">
        <v>0</v>
      </c>
      <c r="H105" s="30">
        <f t="shared" si="144"/>
        <v>0</v>
      </c>
    </row>
    <row r="106" spans="2:20" ht="12" customHeight="1" x14ac:dyDescent="0.2">
      <c r="B106" s="424"/>
      <c r="C106" s="388"/>
      <c r="D106" s="389"/>
      <c r="E106" s="158"/>
      <c r="F106" s="159"/>
      <c r="G106" s="160">
        <v>0</v>
      </c>
      <c r="H106" s="30">
        <f t="shared" si="144"/>
        <v>0</v>
      </c>
    </row>
    <row r="107" spans="2:20" ht="12" customHeight="1" x14ac:dyDescent="0.2">
      <c r="B107" s="424"/>
      <c r="C107" s="388"/>
      <c r="D107" s="389"/>
      <c r="E107" s="158"/>
      <c r="F107" s="159"/>
      <c r="G107" s="160">
        <v>0</v>
      </c>
      <c r="H107" s="30">
        <f t="shared" si="144"/>
        <v>0</v>
      </c>
    </row>
    <row r="108" spans="2:20" ht="12" customHeight="1" x14ac:dyDescent="0.2">
      <c r="B108" s="424"/>
      <c r="C108" s="388"/>
      <c r="D108" s="389"/>
      <c r="E108" s="158"/>
      <c r="F108" s="159"/>
      <c r="G108" s="160">
        <v>0</v>
      </c>
      <c r="H108" s="30">
        <f t="shared" si="144"/>
        <v>0</v>
      </c>
    </row>
    <row r="109" spans="2:20" ht="12" customHeight="1" x14ac:dyDescent="0.2">
      <c r="B109" s="424"/>
      <c r="C109" s="388"/>
      <c r="D109" s="389"/>
      <c r="E109" s="158"/>
      <c r="F109" s="159"/>
      <c r="G109" s="160">
        <v>0</v>
      </c>
      <c r="H109" s="30">
        <f t="shared" si="144"/>
        <v>0</v>
      </c>
    </row>
    <row r="110" spans="2:20" ht="12" customHeight="1" x14ac:dyDescent="0.2">
      <c r="B110" s="424"/>
      <c r="C110" s="388"/>
      <c r="D110" s="389"/>
      <c r="E110" s="158"/>
      <c r="F110" s="159"/>
      <c r="G110" s="160">
        <v>0</v>
      </c>
      <c r="H110" s="30">
        <f t="shared" si="144"/>
        <v>0</v>
      </c>
    </row>
    <row r="111" spans="2:20" ht="12" customHeight="1" x14ac:dyDescent="0.2">
      <c r="B111" s="424"/>
      <c r="C111" s="388"/>
      <c r="D111" s="389"/>
      <c r="E111" s="158"/>
      <c r="F111" s="159"/>
      <c r="G111" s="160">
        <v>0</v>
      </c>
      <c r="H111" s="30">
        <f t="shared" si="144"/>
        <v>0</v>
      </c>
    </row>
    <row r="112" spans="2:20" ht="12" customHeight="1" x14ac:dyDescent="0.2">
      <c r="B112" s="424"/>
      <c r="C112" s="388"/>
      <c r="D112" s="389"/>
      <c r="E112" s="158"/>
      <c r="F112" s="159"/>
      <c r="G112" s="160">
        <v>0</v>
      </c>
      <c r="H112" s="30">
        <f t="shared" si="144"/>
        <v>0</v>
      </c>
    </row>
    <row r="113" spans="2:8" ht="12" customHeight="1" x14ac:dyDescent="0.2">
      <c r="B113" s="424"/>
      <c r="C113" s="388"/>
      <c r="D113" s="389"/>
      <c r="E113" s="158"/>
      <c r="F113" s="159"/>
      <c r="G113" s="160">
        <v>0</v>
      </c>
      <c r="H113" s="30">
        <f t="shared" si="144"/>
        <v>0</v>
      </c>
    </row>
    <row r="114" spans="2:8" ht="12" customHeight="1" x14ac:dyDescent="0.2">
      <c r="B114" s="424"/>
      <c r="C114" s="388"/>
      <c r="D114" s="389"/>
      <c r="E114" s="158"/>
      <c r="F114" s="159"/>
      <c r="G114" s="160">
        <v>0</v>
      </c>
      <c r="H114" s="30">
        <f t="shared" si="144"/>
        <v>0</v>
      </c>
    </row>
    <row r="115" spans="2:8" ht="12" customHeight="1" x14ac:dyDescent="0.2">
      <c r="B115" s="424"/>
      <c r="C115" s="388"/>
      <c r="D115" s="389"/>
      <c r="E115" s="158"/>
      <c r="F115" s="159"/>
      <c r="G115" s="160">
        <v>0</v>
      </c>
      <c r="H115" s="30">
        <f t="shared" si="144"/>
        <v>0</v>
      </c>
    </row>
    <row r="116" spans="2:8" ht="12" customHeight="1" x14ac:dyDescent="0.2">
      <c r="B116" s="424"/>
      <c r="C116" s="388"/>
      <c r="D116" s="389"/>
      <c r="E116" s="158"/>
      <c r="F116" s="159"/>
      <c r="G116" s="160">
        <v>0</v>
      </c>
      <c r="H116" s="30">
        <f t="shared" si="144"/>
        <v>0</v>
      </c>
    </row>
    <row r="117" spans="2:8" ht="12" customHeight="1" x14ac:dyDescent="0.2">
      <c r="B117" s="424"/>
      <c r="C117" s="388"/>
      <c r="D117" s="389"/>
      <c r="E117" s="158"/>
      <c r="F117" s="159"/>
      <c r="G117" s="160">
        <v>0</v>
      </c>
      <c r="H117" s="30">
        <f t="shared" si="144"/>
        <v>0</v>
      </c>
    </row>
    <row r="118" spans="2:8" ht="12" customHeight="1" x14ac:dyDescent="0.2">
      <c r="B118" s="424"/>
      <c r="C118" s="388"/>
      <c r="D118" s="389"/>
      <c r="E118" s="158"/>
      <c r="F118" s="159"/>
      <c r="G118" s="160">
        <v>0</v>
      </c>
      <c r="H118" s="30">
        <f t="shared" si="144"/>
        <v>0</v>
      </c>
    </row>
    <row r="119" spans="2:8" ht="12" customHeight="1" x14ac:dyDescent="0.2">
      <c r="B119" s="424"/>
      <c r="C119" s="388"/>
      <c r="D119" s="389"/>
      <c r="E119" s="158"/>
      <c r="F119" s="159"/>
      <c r="G119" s="160">
        <v>0</v>
      </c>
      <c r="H119" s="30">
        <f t="shared" si="144"/>
        <v>0</v>
      </c>
    </row>
    <row r="120" spans="2:8" ht="12" customHeight="1" x14ac:dyDescent="0.2">
      <c r="B120" s="424"/>
      <c r="C120" s="388"/>
      <c r="D120" s="389"/>
      <c r="E120" s="158"/>
      <c r="F120" s="159"/>
      <c r="G120" s="160">
        <v>0</v>
      </c>
      <c r="H120" s="30">
        <f t="shared" si="144"/>
        <v>0</v>
      </c>
    </row>
    <row r="121" spans="2:8" ht="12" customHeight="1" x14ac:dyDescent="0.2">
      <c r="B121" s="424"/>
      <c r="C121" s="388"/>
      <c r="D121" s="389"/>
      <c r="E121" s="158"/>
      <c r="F121" s="159"/>
      <c r="G121" s="160">
        <v>0</v>
      </c>
      <c r="H121" s="30">
        <f t="shared" si="144"/>
        <v>0</v>
      </c>
    </row>
    <row r="122" spans="2:8" ht="12" customHeight="1" x14ac:dyDescent="0.2">
      <c r="B122" s="424"/>
      <c r="C122" s="388"/>
      <c r="D122" s="389"/>
      <c r="E122" s="158"/>
      <c r="F122" s="159"/>
      <c r="G122" s="160">
        <v>0</v>
      </c>
      <c r="H122" s="30">
        <f t="shared" si="144"/>
        <v>0</v>
      </c>
    </row>
    <row r="123" spans="2:8" ht="12" customHeight="1" x14ac:dyDescent="0.2">
      <c r="B123" s="424"/>
      <c r="C123" s="388"/>
      <c r="D123" s="389"/>
      <c r="E123" s="158"/>
      <c r="F123" s="159"/>
      <c r="G123" s="160">
        <v>0</v>
      </c>
      <c r="H123" s="30">
        <f t="shared" si="144"/>
        <v>0</v>
      </c>
    </row>
    <row r="124" spans="2:8" ht="12" customHeight="1" x14ac:dyDescent="0.2">
      <c r="B124" s="424"/>
      <c r="C124" s="388"/>
      <c r="D124" s="389"/>
      <c r="E124" s="158"/>
      <c r="F124" s="159"/>
      <c r="G124" s="160">
        <v>0</v>
      </c>
      <c r="H124" s="30">
        <f t="shared" si="144"/>
        <v>0</v>
      </c>
    </row>
    <row r="125" spans="2:8" ht="12" customHeight="1" x14ac:dyDescent="0.2">
      <c r="B125" s="424"/>
      <c r="C125" s="388"/>
      <c r="D125" s="389"/>
      <c r="E125" s="158"/>
      <c r="F125" s="159"/>
      <c r="G125" s="160">
        <v>0</v>
      </c>
      <c r="H125" s="30">
        <f t="shared" si="144"/>
        <v>0</v>
      </c>
    </row>
    <row r="126" spans="2:8" ht="12" customHeight="1" x14ac:dyDescent="0.2">
      <c r="B126" s="424"/>
      <c r="C126" s="388"/>
      <c r="D126" s="389"/>
      <c r="E126" s="158"/>
      <c r="F126" s="159"/>
      <c r="G126" s="160">
        <v>0</v>
      </c>
      <c r="H126" s="30">
        <f t="shared" si="144"/>
        <v>0</v>
      </c>
    </row>
    <row r="127" spans="2:8" ht="12" customHeight="1" x14ac:dyDescent="0.2">
      <c r="B127" s="424"/>
      <c r="C127" s="388"/>
      <c r="D127" s="389"/>
      <c r="E127" s="158"/>
      <c r="F127" s="159"/>
      <c r="G127" s="160">
        <v>0</v>
      </c>
      <c r="H127" s="30">
        <f t="shared" si="144"/>
        <v>0</v>
      </c>
    </row>
    <row r="128" spans="2:8" ht="12" customHeight="1" x14ac:dyDescent="0.2">
      <c r="B128" s="424"/>
      <c r="C128" s="388"/>
      <c r="D128" s="389"/>
      <c r="E128" s="158"/>
      <c r="F128" s="159"/>
      <c r="G128" s="160">
        <v>0</v>
      </c>
      <c r="H128" s="30">
        <f t="shared" si="144"/>
        <v>0</v>
      </c>
    </row>
    <row r="129" spans="2:8" ht="12" customHeight="1" x14ac:dyDescent="0.2">
      <c r="B129" s="424"/>
      <c r="C129" s="388"/>
      <c r="D129" s="389"/>
      <c r="E129" s="158"/>
      <c r="F129" s="159"/>
      <c r="G129" s="160">
        <v>0</v>
      </c>
      <c r="H129" s="30">
        <f t="shared" si="144"/>
        <v>0</v>
      </c>
    </row>
    <row r="130" spans="2:8" ht="12" customHeight="1" x14ac:dyDescent="0.2">
      <c r="B130" s="424"/>
      <c r="C130" s="388"/>
      <c r="D130" s="389"/>
      <c r="E130" s="158"/>
      <c r="F130" s="159"/>
      <c r="G130" s="160">
        <v>0</v>
      </c>
      <c r="H130" s="30">
        <f t="shared" si="144"/>
        <v>0</v>
      </c>
    </row>
    <row r="131" spans="2:8" ht="12" customHeight="1" x14ac:dyDescent="0.2">
      <c r="B131" s="424"/>
      <c r="C131" s="388"/>
      <c r="D131" s="389"/>
      <c r="E131" s="158"/>
      <c r="F131" s="159"/>
      <c r="G131" s="160">
        <v>0</v>
      </c>
      <c r="H131" s="30">
        <f t="shared" si="144"/>
        <v>0</v>
      </c>
    </row>
    <row r="132" spans="2:8" ht="12" customHeight="1" x14ac:dyDescent="0.2">
      <c r="B132" s="424"/>
      <c r="C132" s="388"/>
      <c r="D132" s="389"/>
      <c r="E132" s="158"/>
      <c r="F132" s="159"/>
      <c r="G132" s="160">
        <v>0</v>
      </c>
      <c r="H132" s="30">
        <f t="shared" si="144"/>
        <v>0</v>
      </c>
    </row>
    <row r="133" spans="2:8" ht="12" customHeight="1" x14ac:dyDescent="0.2">
      <c r="B133" s="424"/>
      <c r="C133" s="388"/>
      <c r="D133" s="389"/>
      <c r="E133" s="158"/>
      <c r="F133" s="159"/>
      <c r="G133" s="160">
        <v>0</v>
      </c>
      <c r="H133" s="30">
        <f t="shared" si="144"/>
        <v>0</v>
      </c>
    </row>
    <row r="134" spans="2:8" ht="12" customHeight="1" x14ac:dyDescent="0.2">
      <c r="B134" s="424"/>
      <c r="C134" s="388"/>
      <c r="D134" s="389"/>
      <c r="E134" s="158"/>
      <c r="F134" s="159"/>
      <c r="G134" s="160">
        <v>0</v>
      </c>
      <c r="H134" s="30">
        <f t="shared" si="144"/>
        <v>0</v>
      </c>
    </row>
    <row r="135" spans="2:8" ht="12" customHeight="1" x14ac:dyDescent="0.2">
      <c r="B135" s="424"/>
      <c r="C135" s="388"/>
      <c r="D135" s="389"/>
      <c r="E135" s="158"/>
      <c r="F135" s="159"/>
      <c r="G135" s="160">
        <v>0</v>
      </c>
      <c r="H135" s="30">
        <f t="shared" si="144"/>
        <v>0</v>
      </c>
    </row>
    <row r="136" spans="2:8" ht="12" customHeight="1" x14ac:dyDescent="0.2">
      <c r="B136" s="424"/>
      <c r="C136" s="388"/>
      <c r="D136" s="389"/>
      <c r="E136" s="158"/>
      <c r="F136" s="159"/>
      <c r="G136" s="160">
        <v>0</v>
      </c>
      <c r="H136" s="30">
        <f t="shared" si="144"/>
        <v>0</v>
      </c>
    </row>
    <row r="137" spans="2:8" ht="12" customHeight="1" x14ac:dyDescent="0.2">
      <c r="B137" s="424"/>
      <c r="C137" s="388"/>
      <c r="D137" s="389"/>
      <c r="E137" s="158"/>
      <c r="F137" s="159"/>
      <c r="G137" s="160">
        <v>0</v>
      </c>
      <c r="H137" s="30">
        <f t="shared" si="144"/>
        <v>0</v>
      </c>
    </row>
    <row r="138" spans="2:8" ht="12" customHeight="1" x14ac:dyDescent="0.2">
      <c r="B138" s="424"/>
      <c r="C138" s="388"/>
      <c r="D138" s="389"/>
      <c r="E138" s="158"/>
      <c r="F138" s="159"/>
      <c r="G138" s="160">
        <v>0</v>
      </c>
      <c r="H138" s="30">
        <f t="shared" si="144"/>
        <v>0</v>
      </c>
    </row>
    <row r="139" spans="2:8" ht="12" customHeight="1" x14ac:dyDescent="0.2">
      <c r="B139" s="424"/>
      <c r="C139" s="388"/>
      <c r="D139" s="389"/>
      <c r="E139" s="158"/>
      <c r="F139" s="159"/>
      <c r="G139" s="160">
        <v>0</v>
      </c>
      <c r="H139" s="30">
        <f t="shared" si="144"/>
        <v>0</v>
      </c>
    </row>
    <row r="140" spans="2:8" ht="12" customHeight="1" x14ac:dyDescent="0.2">
      <c r="B140" s="424"/>
      <c r="C140" s="388"/>
      <c r="D140" s="389"/>
      <c r="E140" s="158"/>
      <c r="F140" s="159"/>
      <c r="G140" s="160">
        <v>0</v>
      </c>
      <c r="H140" s="30">
        <f t="shared" si="144"/>
        <v>0</v>
      </c>
    </row>
    <row r="141" spans="2:8" ht="12" customHeight="1" x14ac:dyDescent="0.2">
      <c r="B141" s="424"/>
      <c r="C141" s="388"/>
      <c r="D141" s="389"/>
      <c r="E141" s="158"/>
      <c r="F141" s="159"/>
      <c r="G141" s="160">
        <v>0</v>
      </c>
      <c r="H141" s="30">
        <f t="shared" si="144"/>
        <v>0</v>
      </c>
    </row>
    <row r="142" spans="2:8" ht="12" customHeight="1" x14ac:dyDescent="0.2">
      <c r="B142" s="424"/>
      <c r="C142" s="388"/>
      <c r="D142" s="389"/>
      <c r="E142" s="158"/>
      <c r="F142" s="159"/>
      <c r="G142" s="160">
        <v>0</v>
      </c>
      <c r="H142" s="30">
        <f t="shared" si="144"/>
        <v>0</v>
      </c>
    </row>
    <row r="143" spans="2:8" ht="12" customHeight="1" x14ac:dyDescent="0.2">
      <c r="B143" s="424"/>
      <c r="C143" s="388"/>
      <c r="D143" s="389"/>
      <c r="E143" s="158"/>
      <c r="F143" s="159"/>
      <c r="G143" s="160">
        <v>0</v>
      </c>
      <c r="H143" s="30">
        <f t="shared" si="144"/>
        <v>0</v>
      </c>
    </row>
    <row r="144" spans="2:8" ht="12" customHeight="1" x14ac:dyDescent="0.2">
      <c r="B144" s="424"/>
      <c r="C144" s="388"/>
      <c r="D144" s="389"/>
      <c r="E144" s="158"/>
      <c r="F144" s="159"/>
      <c r="G144" s="160">
        <v>0</v>
      </c>
      <c r="H144" s="30">
        <f t="shared" si="144"/>
        <v>0</v>
      </c>
    </row>
    <row r="145" spans="2:12" ht="12" customHeight="1" x14ac:dyDescent="0.2">
      <c r="B145" s="424"/>
      <c r="C145" s="388"/>
      <c r="D145" s="389"/>
      <c r="E145" s="158"/>
      <c r="F145" s="159"/>
      <c r="G145" s="160">
        <v>0</v>
      </c>
      <c r="H145" s="30">
        <f t="shared" si="144"/>
        <v>0</v>
      </c>
    </row>
    <row r="146" spans="2:12" ht="12" customHeight="1" x14ac:dyDescent="0.2">
      <c r="B146" s="424"/>
      <c r="C146" s="388"/>
      <c r="D146" s="389"/>
      <c r="E146" s="158"/>
      <c r="F146" s="159"/>
      <c r="G146" s="160">
        <v>0</v>
      </c>
      <c r="H146" s="30">
        <f t="shared" si="144"/>
        <v>0</v>
      </c>
    </row>
    <row r="147" spans="2:12" ht="12" customHeight="1" x14ac:dyDescent="0.2">
      <c r="B147" s="424"/>
      <c r="C147" s="388"/>
      <c r="D147" s="389"/>
      <c r="E147" s="158"/>
      <c r="F147" s="159"/>
      <c r="G147" s="160">
        <v>0</v>
      </c>
      <c r="H147" s="30">
        <f t="shared" si="144"/>
        <v>0</v>
      </c>
    </row>
    <row r="148" spans="2:12" ht="12" customHeight="1" x14ac:dyDescent="0.2">
      <c r="B148" s="424"/>
      <c r="C148" s="388"/>
      <c r="D148" s="389"/>
      <c r="E148" s="356"/>
      <c r="F148" s="357"/>
      <c r="G148" s="355">
        <v>0</v>
      </c>
      <c r="H148" s="30">
        <f t="shared" si="144"/>
        <v>0</v>
      </c>
    </row>
    <row r="149" spans="2:12" ht="39" customHeight="1" x14ac:dyDescent="0.2">
      <c r="B149" s="425"/>
      <c r="C149" s="426" t="s">
        <v>38</v>
      </c>
      <c r="D149" s="426"/>
      <c r="E149" s="426"/>
      <c r="F149" s="426"/>
      <c r="G149" s="427"/>
      <c r="H149" s="354">
        <f>SUM(H95:H148)</f>
        <v>0</v>
      </c>
      <c r="I149" s="25"/>
      <c r="J149" s="25"/>
      <c r="K149" s="25"/>
      <c r="L149" s="25"/>
    </row>
    <row r="150" spans="2:12" ht="14.45" customHeight="1" x14ac:dyDescent="0.2">
      <c r="B150" s="175"/>
      <c r="C150" s="175"/>
      <c r="D150" s="175"/>
      <c r="E150" s="175"/>
    </row>
    <row r="151" spans="2:12" ht="42" customHeight="1" x14ac:dyDescent="0.2">
      <c r="B151" s="423" t="s">
        <v>39</v>
      </c>
      <c r="C151" s="413" t="s">
        <v>40</v>
      </c>
      <c r="D151" s="413"/>
      <c r="E151" s="32" t="s">
        <v>65</v>
      </c>
      <c r="F151" s="27" t="s">
        <v>42</v>
      </c>
      <c r="G151" s="32" t="s">
        <v>63</v>
      </c>
    </row>
    <row r="152" spans="2:12" ht="30.6" customHeight="1" x14ac:dyDescent="0.2">
      <c r="B152" s="424"/>
      <c r="C152" s="414"/>
      <c r="D152" s="414"/>
      <c r="E152" s="160"/>
      <c r="F152" s="160"/>
      <c r="G152" s="160">
        <v>0</v>
      </c>
    </row>
    <row r="153" spans="2:12" ht="12.95" customHeight="1" x14ac:dyDescent="0.2">
      <c r="B153" s="424"/>
      <c r="C153" s="414"/>
      <c r="D153" s="414"/>
      <c r="E153" s="160"/>
      <c r="F153" s="160"/>
      <c r="G153" s="160">
        <v>0</v>
      </c>
    </row>
    <row r="154" spans="2:12" x14ac:dyDescent="0.2">
      <c r="B154" s="424"/>
      <c r="C154" s="414"/>
      <c r="D154" s="414"/>
      <c r="E154" s="160"/>
      <c r="F154" s="160"/>
      <c r="G154" s="160">
        <v>0</v>
      </c>
    </row>
    <row r="155" spans="2:12" x14ac:dyDescent="0.2">
      <c r="B155" s="424"/>
      <c r="C155" s="414"/>
      <c r="D155" s="414"/>
      <c r="E155" s="160"/>
      <c r="F155" s="160"/>
      <c r="G155" s="160">
        <v>0</v>
      </c>
    </row>
    <row r="156" spans="2:12" x14ac:dyDescent="0.2">
      <c r="B156" s="424"/>
      <c r="C156" s="414"/>
      <c r="D156" s="414"/>
      <c r="E156" s="160"/>
      <c r="F156" s="160"/>
      <c r="G156" s="160">
        <v>0</v>
      </c>
    </row>
    <row r="157" spans="2:12" x14ac:dyDescent="0.2">
      <c r="B157" s="424"/>
      <c r="C157" s="414"/>
      <c r="D157" s="414"/>
      <c r="E157" s="160"/>
      <c r="F157" s="160"/>
      <c r="G157" s="160">
        <v>0</v>
      </c>
    </row>
    <row r="158" spans="2:12" x14ac:dyDescent="0.2">
      <c r="B158" s="424"/>
      <c r="C158" s="414"/>
      <c r="D158" s="414"/>
      <c r="E158" s="160"/>
      <c r="F158" s="160"/>
      <c r="G158" s="160">
        <v>0</v>
      </c>
    </row>
    <row r="159" spans="2:12" x14ac:dyDescent="0.2">
      <c r="B159" s="424"/>
      <c r="C159" s="414"/>
      <c r="D159" s="414"/>
      <c r="E159" s="160"/>
      <c r="F159" s="160"/>
      <c r="G159" s="160">
        <v>0</v>
      </c>
    </row>
    <row r="160" spans="2:12" x14ac:dyDescent="0.2">
      <c r="B160" s="424"/>
      <c r="C160" s="414"/>
      <c r="D160" s="414"/>
      <c r="E160" s="160"/>
      <c r="F160" s="160"/>
      <c r="G160" s="160">
        <v>0</v>
      </c>
    </row>
    <row r="161" spans="2:7" x14ac:dyDescent="0.2">
      <c r="B161" s="424"/>
      <c r="C161" s="414"/>
      <c r="D161" s="414"/>
      <c r="E161" s="160"/>
      <c r="F161" s="160"/>
      <c r="G161" s="160">
        <v>0</v>
      </c>
    </row>
    <row r="162" spans="2:7" x14ac:dyDescent="0.2">
      <c r="B162" s="424"/>
      <c r="C162" s="414"/>
      <c r="D162" s="414"/>
      <c r="E162" s="160"/>
      <c r="F162" s="160"/>
      <c r="G162" s="160">
        <v>0</v>
      </c>
    </row>
    <row r="163" spans="2:7" x14ac:dyDescent="0.2">
      <c r="B163" s="424"/>
      <c r="C163" s="414"/>
      <c r="D163" s="414"/>
      <c r="E163" s="160"/>
      <c r="F163" s="160"/>
      <c r="G163" s="160">
        <v>0</v>
      </c>
    </row>
    <row r="164" spans="2:7" x14ac:dyDescent="0.2">
      <c r="B164" s="424"/>
      <c r="C164" s="414"/>
      <c r="D164" s="414"/>
      <c r="E164" s="160"/>
      <c r="F164" s="160"/>
      <c r="G164" s="160">
        <v>0</v>
      </c>
    </row>
    <row r="165" spans="2:7" x14ac:dyDescent="0.2">
      <c r="B165" s="424"/>
      <c r="C165" s="414"/>
      <c r="D165" s="414"/>
      <c r="E165" s="160"/>
      <c r="F165" s="160"/>
      <c r="G165" s="160">
        <v>0</v>
      </c>
    </row>
    <row r="166" spans="2:7" x14ac:dyDescent="0.2">
      <c r="B166" s="424"/>
      <c r="C166" s="414"/>
      <c r="D166" s="414"/>
      <c r="E166" s="160"/>
      <c r="F166" s="160"/>
      <c r="G166" s="160">
        <v>0</v>
      </c>
    </row>
    <row r="167" spans="2:7" x14ac:dyDescent="0.2">
      <c r="B167" s="424"/>
      <c r="C167" s="414"/>
      <c r="D167" s="414"/>
      <c r="E167" s="160"/>
      <c r="F167" s="160"/>
      <c r="G167" s="160">
        <v>0</v>
      </c>
    </row>
    <row r="168" spans="2:7" x14ac:dyDescent="0.2">
      <c r="B168" s="424"/>
      <c r="C168" s="414"/>
      <c r="D168" s="414"/>
      <c r="E168" s="160"/>
      <c r="F168" s="160"/>
      <c r="G168" s="160">
        <v>0</v>
      </c>
    </row>
    <row r="169" spans="2:7" x14ac:dyDescent="0.2">
      <c r="B169" s="424"/>
      <c r="C169" s="414"/>
      <c r="D169" s="414"/>
      <c r="E169" s="160"/>
      <c r="F169" s="160"/>
      <c r="G169" s="160">
        <v>0</v>
      </c>
    </row>
    <row r="170" spans="2:7" x14ac:dyDescent="0.2">
      <c r="B170" s="424"/>
      <c r="C170" s="414"/>
      <c r="D170" s="414"/>
      <c r="E170" s="160"/>
      <c r="F170" s="160"/>
      <c r="G170" s="160">
        <v>0</v>
      </c>
    </row>
    <row r="171" spans="2:7" x14ac:dyDescent="0.2">
      <c r="B171" s="424"/>
      <c r="C171" s="414"/>
      <c r="D171" s="414"/>
      <c r="E171" s="160"/>
      <c r="F171" s="160"/>
      <c r="G171" s="160">
        <v>0</v>
      </c>
    </row>
    <row r="172" spans="2:7" x14ac:dyDescent="0.2">
      <c r="B172" s="424"/>
      <c r="C172" s="414"/>
      <c r="D172" s="414"/>
      <c r="E172" s="160"/>
      <c r="F172" s="160"/>
      <c r="G172" s="160">
        <v>0</v>
      </c>
    </row>
    <row r="173" spans="2:7" x14ac:dyDescent="0.2">
      <c r="B173" s="424"/>
      <c r="C173" s="414"/>
      <c r="D173" s="414"/>
      <c r="E173" s="160"/>
      <c r="F173" s="160"/>
      <c r="G173" s="160">
        <v>0</v>
      </c>
    </row>
    <row r="174" spans="2:7" x14ac:dyDescent="0.2">
      <c r="B174" s="424"/>
      <c r="C174" s="414"/>
      <c r="D174" s="414"/>
      <c r="E174" s="160"/>
      <c r="F174" s="160"/>
      <c r="G174" s="160">
        <v>0</v>
      </c>
    </row>
    <row r="175" spans="2:7" x14ac:dyDescent="0.2">
      <c r="B175" s="424"/>
      <c r="C175" s="414"/>
      <c r="D175" s="414"/>
      <c r="E175" s="160"/>
      <c r="F175" s="160"/>
      <c r="G175" s="160">
        <v>0</v>
      </c>
    </row>
    <row r="176" spans="2:7" x14ac:dyDescent="0.2">
      <c r="B176" s="424"/>
      <c r="C176" s="414"/>
      <c r="D176" s="414"/>
      <c r="E176" s="160"/>
      <c r="F176" s="160"/>
      <c r="G176" s="160">
        <v>0</v>
      </c>
    </row>
    <row r="177" spans="2:8" x14ac:dyDescent="0.2">
      <c r="B177" s="424"/>
      <c r="C177" s="414"/>
      <c r="D177" s="414"/>
      <c r="E177" s="160"/>
      <c r="F177" s="160"/>
      <c r="G177" s="160">
        <v>0</v>
      </c>
    </row>
    <row r="178" spans="2:8" x14ac:dyDescent="0.2">
      <c r="B178" s="424"/>
      <c r="C178" s="414"/>
      <c r="D178" s="414"/>
      <c r="E178" s="160"/>
      <c r="F178" s="160"/>
      <c r="G178" s="160">
        <v>0</v>
      </c>
    </row>
    <row r="179" spans="2:8" x14ac:dyDescent="0.2">
      <c r="B179" s="424"/>
      <c r="C179" s="414"/>
      <c r="D179" s="414"/>
      <c r="E179" s="160"/>
      <c r="F179" s="160"/>
      <c r="G179" s="160">
        <v>0</v>
      </c>
    </row>
    <row r="180" spans="2:8" x14ac:dyDescent="0.2">
      <c r="B180" s="424"/>
      <c r="C180" s="414"/>
      <c r="D180" s="414"/>
      <c r="E180" s="160"/>
      <c r="F180" s="160"/>
      <c r="G180" s="160">
        <v>0</v>
      </c>
    </row>
    <row r="181" spans="2:8" x14ac:dyDescent="0.2">
      <c r="B181" s="424"/>
      <c r="C181" s="414"/>
      <c r="D181" s="414"/>
      <c r="E181" s="160"/>
      <c r="F181" s="160"/>
      <c r="G181" s="160">
        <v>0</v>
      </c>
    </row>
    <row r="182" spans="2:8" x14ac:dyDescent="0.2">
      <c r="B182" s="424"/>
      <c r="C182" s="414"/>
      <c r="D182" s="414"/>
      <c r="E182" s="160"/>
      <c r="F182" s="160"/>
      <c r="G182" s="160">
        <v>0</v>
      </c>
    </row>
    <row r="183" spans="2:8" x14ac:dyDescent="0.2">
      <c r="B183" s="424"/>
      <c r="C183" s="414"/>
      <c r="D183" s="414"/>
      <c r="E183" s="160"/>
      <c r="F183" s="160"/>
      <c r="G183" s="160">
        <v>0</v>
      </c>
    </row>
    <row r="184" spans="2:8" x14ac:dyDescent="0.2">
      <c r="B184" s="424"/>
      <c r="C184" s="414"/>
      <c r="D184" s="414"/>
      <c r="E184" s="160"/>
      <c r="F184" s="160"/>
      <c r="G184" s="160">
        <v>0</v>
      </c>
    </row>
    <row r="185" spans="2:8" x14ac:dyDescent="0.2">
      <c r="B185" s="424"/>
      <c r="C185" s="414"/>
      <c r="D185" s="414"/>
      <c r="E185" s="160"/>
      <c r="F185" s="160"/>
      <c r="G185" s="160">
        <v>0</v>
      </c>
    </row>
    <row r="186" spans="2:8" x14ac:dyDescent="0.2">
      <c r="B186" s="424"/>
      <c r="C186" s="414"/>
      <c r="D186" s="414"/>
      <c r="E186" s="160"/>
      <c r="F186" s="160"/>
      <c r="G186" s="160">
        <v>0</v>
      </c>
    </row>
    <row r="187" spans="2:8" x14ac:dyDescent="0.2">
      <c r="B187" s="424"/>
      <c r="C187" s="452"/>
      <c r="D187" s="452"/>
      <c r="E187" s="355"/>
      <c r="F187" s="355"/>
      <c r="G187" s="160">
        <v>0</v>
      </c>
    </row>
    <row r="188" spans="2:8" ht="18" customHeight="1" x14ac:dyDescent="0.2">
      <c r="B188" s="425"/>
      <c r="C188" s="426" t="s">
        <v>296</v>
      </c>
      <c r="D188" s="426"/>
      <c r="E188" s="426"/>
      <c r="F188" s="427"/>
      <c r="G188" s="354">
        <f>SUM(G152:G187)</f>
        <v>0</v>
      </c>
    </row>
    <row r="189" spans="2:8" ht="18" customHeight="1" x14ac:dyDescent="0.2">
      <c r="B189" s="173"/>
      <c r="C189" s="173"/>
      <c r="D189" s="173"/>
      <c r="E189" s="174"/>
      <c r="F189" s="174"/>
      <c r="G189" s="174"/>
    </row>
    <row r="190" spans="2:8" ht="18" customHeight="1" x14ac:dyDescent="0.2">
      <c r="B190" s="173"/>
      <c r="C190" s="173"/>
      <c r="D190" s="173"/>
      <c r="E190" s="174"/>
      <c r="F190" s="174"/>
      <c r="G190" s="174"/>
    </row>
    <row r="191" spans="2:8" ht="40.5" customHeight="1" x14ac:dyDescent="0.2">
      <c r="B191" s="423" t="s">
        <v>302</v>
      </c>
      <c r="C191" s="386" t="s">
        <v>40</v>
      </c>
      <c r="D191" s="387"/>
      <c r="E191" s="27" t="s">
        <v>41</v>
      </c>
      <c r="F191" s="27" t="s">
        <v>42</v>
      </c>
      <c r="G191" s="27" t="s">
        <v>63</v>
      </c>
      <c r="H191" s="434"/>
    </row>
    <row r="192" spans="2:8" ht="15" customHeight="1" x14ac:dyDescent="0.2">
      <c r="B192" s="424"/>
      <c r="C192" s="388"/>
      <c r="D192" s="389"/>
      <c r="E192" s="158"/>
      <c r="F192" s="159"/>
      <c r="G192" s="160">
        <v>0</v>
      </c>
      <c r="H192" s="434"/>
    </row>
    <row r="193" spans="2:8" ht="15" customHeight="1" x14ac:dyDescent="0.2">
      <c r="B193" s="424"/>
      <c r="C193" s="388"/>
      <c r="D193" s="389"/>
      <c r="E193" s="158"/>
      <c r="F193" s="159"/>
      <c r="G193" s="160">
        <v>0</v>
      </c>
      <c r="H193" s="434"/>
    </row>
    <row r="194" spans="2:8" ht="12.6" customHeight="1" x14ac:dyDescent="0.2">
      <c r="B194" s="424"/>
      <c r="C194" s="388"/>
      <c r="D194" s="389"/>
      <c r="E194" s="158"/>
      <c r="F194" s="159"/>
      <c r="G194" s="160">
        <v>0</v>
      </c>
      <c r="H194" s="434"/>
    </row>
    <row r="195" spans="2:8" ht="12.6" customHeight="1" x14ac:dyDescent="0.2">
      <c r="B195" s="424"/>
      <c r="C195" s="388"/>
      <c r="D195" s="389"/>
      <c r="E195" s="158"/>
      <c r="F195" s="159"/>
      <c r="G195" s="160">
        <v>0</v>
      </c>
      <c r="H195" s="434"/>
    </row>
    <row r="196" spans="2:8" ht="12.6" customHeight="1" x14ac:dyDescent="0.2">
      <c r="B196" s="424"/>
      <c r="C196" s="388"/>
      <c r="D196" s="389"/>
      <c r="E196" s="158"/>
      <c r="F196" s="159"/>
      <c r="G196" s="160">
        <v>0</v>
      </c>
      <c r="H196" s="434"/>
    </row>
    <row r="197" spans="2:8" ht="12.6" customHeight="1" x14ac:dyDescent="0.2">
      <c r="B197" s="424"/>
      <c r="C197" s="388"/>
      <c r="D197" s="389"/>
      <c r="E197" s="158"/>
      <c r="F197" s="159"/>
      <c r="G197" s="160">
        <v>0</v>
      </c>
      <c r="H197" s="434"/>
    </row>
    <row r="198" spans="2:8" ht="12.6" customHeight="1" x14ac:dyDescent="0.2">
      <c r="B198" s="424"/>
      <c r="C198" s="388"/>
      <c r="D198" s="389"/>
      <c r="E198" s="158"/>
      <c r="F198" s="159"/>
      <c r="G198" s="160">
        <v>0</v>
      </c>
      <c r="H198" s="434"/>
    </row>
    <row r="199" spans="2:8" ht="12.6" customHeight="1" x14ac:dyDescent="0.2">
      <c r="B199" s="424"/>
      <c r="C199" s="388"/>
      <c r="D199" s="389"/>
      <c r="E199" s="158"/>
      <c r="F199" s="159"/>
      <c r="G199" s="160">
        <v>0</v>
      </c>
      <c r="H199" s="434"/>
    </row>
    <row r="200" spans="2:8" ht="12.6" customHeight="1" x14ac:dyDescent="0.2">
      <c r="B200" s="424"/>
      <c r="C200" s="388"/>
      <c r="D200" s="389"/>
      <c r="E200" s="158"/>
      <c r="F200" s="159"/>
      <c r="G200" s="160">
        <v>0</v>
      </c>
      <c r="H200" s="434"/>
    </row>
    <row r="201" spans="2:8" ht="12.6" customHeight="1" x14ac:dyDescent="0.2">
      <c r="B201" s="424"/>
      <c r="C201" s="388"/>
      <c r="D201" s="389"/>
      <c r="E201" s="158"/>
      <c r="F201" s="159"/>
      <c r="G201" s="160">
        <v>0</v>
      </c>
      <c r="H201" s="434"/>
    </row>
    <row r="202" spans="2:8" ht="12.6" customHeight="1" x14ac:dyDescent="0.2">
      <c r="B202" s="424"/>
      <c r="C202" s="388"/>
      <c r="D202" s="389"/>
      <c r="E202" s="158"/>
      <c r="F202" s="159"/>
      <c r="G202" s="160">
        <v>0</v>
      </c>
      <c r="H202" s="434"/>
    </row>
    <row r="203" spans="2:8" ht="12.6" customHeight="1" x14ac:dyDescent="0.2">
      <c r="B203" s="424"/>
      <c r="C203" s="388"/>
      <c r="D203" s="389"/>
      <c r="E203" s="158"/>
      <c r="F203" s="159"/>
      <c r="G203" s="160">
        <v>0</v>
      </c>
      <c r="H203" s="434"/>
    </row>
    <row r="204" spans="2:8" ht="12.6" customHeight="1" x14ac:dyDescent="0.2">
      <c r="B204" s="424"/>
      <c r="C204" s="388"/>
      <c r="D204" s="389"/>
      <c r="E204" s="158"/>
      <c r="F204" s="159"/>
      <c r="G204" s="160">
        <v>0</v>
      </c>
      <c r="H204" s="434"/>
    </row>
    <row r="205" spans="2:8" ht="12.6" customHeight="1" x14ac:dyDescent="0.2">
      <c r="B205" s="424"/>
      <c r="C205" s="388"/>
      <c r="D205" s="389"/>
      <c r="E205" s="158"/>
      <c r="F205" s="159"/>
      <c r="G205" s="160">
        <v>0</v>
      </c>
      <c r="H205" s="434"/>
    </row>
    <row r="206" spans="2:8" ht="12.6" customHeight="1" x14ac:dyDescent="0.2">
      <c r="B206" s="424"/>
      <c r="C206" s="388"/>
      <c r="D206" s="389"/>
      <c r="E206" s="158"/>
      <c r="F206" s="159"/>
      <c r="G206" s="160">
        <v>0</v>
      </c>
      <c r="H206" s="434"/>
    </row>
    <row r="207" spans="2:8" ht="12.6" customHeight="1" x14ac:dyDescent="0.2">
      <c r="B207" s="424"/>
      <c r="C207" s="388"/>
      <c r="D207" s="389"/>
      <c r="E207" s="158"/>
      <c r="F207" s="159"/>
      <c r="G207" s="160">
        <v>0</v>
      </c>
      <c r="H207" s="434"/>
    </row>
    <row r="208" spans="2:8" ht="12.6" customHeight="1" x14ac:dyDescent="0.2">
      <c r="B208" s="424"/>
      <c r="C208" s="388"/>
      <c r="D208" s="389"/>
      <c r="E208" s="158"/>
      <c r="F208" s="159"/>
      <c r="G208" s="160">
        <v>0</v>
      </c>
      <c r="H208" s="434"/>
    </row>
    <row r="209" spans="2:15" ht="12.6" customHeight="1" x14ac:dyDescent="0.2">
      <c r="B209" s="424"/>
      <c r="C209" s="388"/>
      <c r="D209" s="389"/>
      <c r="E209" s="158"/>
      <c r="F209" s="159"/>
      <c r="G209" s="160">
        <v>0</v>
      </c>
      <c r="H209" s="434"/>
    </row>
    <row r="210" spans="2:15" ht="12.6" customHeight="1" x14ac:dyDescent="0.2">
      <c r="B210" s="424"/>
      <c r="C210" s="388"/>
      <c r="D210" s="389"/>
      <c r="E210" s="158"/>
      <c r="F210" s="159"/>
      <c r="G210" s="160">
        <v>0</v>
      </c>
      <c r="H210" s="434"/>
    </row>
    <row r="211" spans="2:15" ht="12.6" customHeight="1" x14ac:dyDescent="0.2">
      <c r="B211" s="424"/>
      <c r="C211" s="388"/>
      <c r="D211" s="389"/>
      <c r="E211" s="158"/>
      <c r="F211" s="159"/>
      <c r="G211" s="160">
        <v>0</v>
      </c>
      <c r="H211" s="434"/>
    </row>
    <row r="212" spans="2:15" ht="12.6" customHeight="1" x14ac:dyDescent="0.2">
      <c r="B212" s="424"/>
      <c r="C212" s="388"/>
      <c r="D212" s="389"/>
      <c r="E212" s="158"/>
      <c r="F212" s="159"/>
      <c r="G212" s="160">
        <v>0</v>
      </c>
      <c r="H212" s="434"/>
    </row>
    <row r="213" spans="2:15" ht="12.6" customHeight="1" x14ac:dyDescent="0.2">
      <c r="B213" s="424"/>
      <c r="C213" s="388"/>
      <c r="D213" s="389"/>
      <c r="E213" s="158"/>
      <c r="F213" s="159"/>
      <c r="G213" s="160">
        <v>0</v>
      </c>
      <c r="H213" s="434"/>
    </row>
    <row r="214" spans="2:15" ht="15.6" customHeight="1" x14ac:dyDescent="0.2">
      <c r="B214" s="424"/>
      <c r="C214" s="388"/>
      <c r="D214" s="389"/>
      <c r="E214" s="158"/>
      <c r="F214" s="159"/>
      <c r="G214" s="160">
        <v>0</v>
      </c>
      <c r="H214" s="434"/>
    </row>
    <row r="215" spans="2:15" ht="22.5" customHeight="1" x14ac:dyDescent="0.2">
      <c r="B215" s="424"/>
      <c r="C215" s="388"/>
      <c r="D215" s="389"/>
      <c r="E215" s="158"/>
      <c r="F215" s="159"/>
      <c r="G215" s="160">
        <v>0</v>
      </c>
      <c r="H215" s="434"/>
    </row>
    <row r="216" spans="2:15" ht="33" customHeight="1" thickBot="1" x14ac:dyDescent="0.25">
      <c r="B216" s="428"/>
      <c r="C216" s="429" t="s">
        <v>43</v>
      </c>
      <c r="D216" s="429"/>
      <c r="E216" s="429"/>
      <c r="F216" s="430"/>
      <c r="G216" s="31">
        <f>SUM(G192:G215)</f>
        <v>0</v>
      </c>
      <c r="H216" s="434"/>
      <c r="I216" s="431"/>
      <c r="J216" s="431"/>
      <c r="K216" s="431"/>
      <c r="L216" s="431"/>
      <c r="M216" s="431"/>
      <c r="N216" s="431"/>
      <c r="O216" s="431"/>
    </row>
    <row r="217" spans="2:15" ht="14.1" hidden="1" customHeight="1" thickBot="1" x14ac:dyDescent="0.25">
      <c r="B217" s="435" t="s">
        <v>308</v>
      </c>
      <c r="C217" s="436"/>
      <c r="D217" s="436"/>
      <c r="E217" s="436"/>
      <c r="F217" s="437"/>
      <c r="G217" s="182">
        <f>G216*0.3</f>
        <v>0</v>
      </c>
    </row>
    <row r="218" spans="2:15" ht="33" customHeight="1" x14ac:dyDescent="0.2">
      <c r="B218" s="173"/>
      <c r="C218" s="173"/>
      <c r="D218" s="173"/>
      <c r="E218" s="173"/>
      <c r="F218" s="173"/>
      <c r="G218" s="174"/>
      <c r="H218" s="202"/>
      <c r="I218" s="183"/>
      <c r="J218" s="183"/>
      <c r="K218" s="183"/>
      <c r="L218" s="183"/>
      <c r="M218" s="183"/>
      <c r="N218" s="183"/>
      <c r="O218" s="183"/>
    </row>
    <row r="219" spans="2:15" ht="33" customHeight="1" thickBot="1" x14ac:dyDescent="0.25">
      <c r="B219" s="173"/>
      <c r="C219" s="173"/>
      <c r="D219" s="173"/>
      <c r="E219" s="173"/>
      <c r="F219" s="173"/>
      <c r="G219" s="174"/>
      <c r="H219" s="202"/>
      <c r="I219" s="183"/>
      <c r="J219" s="183"/>
      <c r="K219" s="183"/>
      <c r="L219" s="183"/>
      <c r="M219" s="183"/>
      <c r="N219" s="183"/>
      <c r="O219" s="183"/>
    </row>
    <row r="220" spans="2:15" ht="14.1" customHeight="1" thickBot="1" x14ac:dyDescent="0.25">
      <c r="B220" s="438" t="s">
        <v>383</v>
      </c>
      <c r="C220" s="439"/>
      <c r="D220" s="439"/>
      <c r="E220" s="439"/>
      <c r="F220" s="440"/>
      <c r="G220" s="167">
        <f>G216+G188+H149+O92</f>
        <v>0</v>
      </c>
    </row>
    <row r="221" spans="2:15" s="20" customFormat="1" x14ac:dyDescent="0.2">
      <c r="H221" s="431"/>
      <c r="I221" s="431"/>
      <c r="J221" s="431"/>
      <c r="K221" s="431"/>
      <c r="L221" s="431"/>
      <c r="M221" s="431"/>
      <c r="N221" s="431"/>
      <c r="O221" s="431"/>
    </row>
    <row r="222" spans="2:15" ht="13.5" thickBot="1" x14ac:dyDescent="0.25"/>
    <row r="223" spans="2:15" ht="15" x14ac:dyDescent="0.2">
      <c r="B223" s="443" t="s">
        <v>64</v>
      </c>
      <c r="C223" s="449" t="s">
        <v>44</v>
      </c>
      <c r="D223" s="450"/>
      <c r="E223" s="451"/>
      <c r="F223" s="432" t="s">
        <v>45</v>
      </c>
      <c r="G223" s="433"/>
      <c r="H223" s="358" t="s">
        <v>46</v>
      </c>
    </row>
    <row r="224" spans="2:15" ht="12" hidden="1" customHeight="1" x14ac:dyDescent="0.2">
      <c r="B224" s="444"/>
      <c r="C224" s="280"/>
      <c r="D224" s="445" t="s">
        <v>293</v>
      </c>
      <c r="E224" s="446"/>
      <c r="F224" s="447"/>
      <c r="G224" s="448"/>
      <c r="H224" s="359" t="e">
        <f>O91-#REF!</f>
        <v>#REF!</v>
      </c>
    </row>
    <row r="225" spans="2:8" ht="12" customHeight="1" x14ac:dyDescent="0.2">
      <c r="B225" s="444"/>
      <c r="C225" s="379"/>
      <c r="D225" s="380"/>
      <c r="E225" s="381"/>
      <c r="F225" s="377"/>
      <c r="G225" s="378"/>
      <c r="H225" s="360">
        <v>0</v>
      </c>
    </row>
    <row r="226" spans="2:8" ht="12" customHeight="1" x14ac:dyDescent="0.2">
      <c r="B226" s="444"/>
      <c r="C226" s="379"/>
      <c r="D226" s="380"/>
      <c r="E226" s="381"/>
      <c r="F226" s="377"/>
      <c r="G226" s="378"/>
      <c r="H226" s="360">
        <v>0</v>
      </c>
    </row>
    <row r="227" spans="2:8" ht="12" customHeight="1" x14ac:dyDescent="0.2">
      <c r="B227" s="444"/>
      <c r="C227" s="379"/>
      <c r="D227" s="380"/>
      <c r="E227" s="381"/>
      <c r="F227" s="377"/>
      <c r="G227" s="378"/>
      <c r="H227" s="360">
        <v>0</v>
      </c>
    </row>
    <row r="228" spans="2:8" ht="12" customHeight="1" x14ac:dyDescent="0.2">
      <c r="B228" s="444"/>
      <c r="C228" s="379"/>
      <c r="D228" s="380"/>
      <c r="E228" s="381"/>
      <c r="F228" s="377"/>
      <c r="G228" s="378"/>
      <c r="H228" s="360">
        <v>0</v>
      </c>
    </row>
    <row r="229" spans="2:8" ht="12" customHeight="1" x14ac:dyDescent="0.2">
      <c r="B229" s="444"/>
      <c r="C229" s="379"/>
      <c r="D229" s="380"/>
      <c r="E229" s="381"/>
      <c r="F229" s="377"/>
      <c r="G229" s="378"/>
      <c r="H229" s="360">
        <v>0</v>
      </c>
    </row>
    <row r="230" spans="2:8" ht="12" customHeight="1" x14ac:dyDescent="0.2">
      <c r="B230" s="444"/>
      <c r="C230" s="379"/>
      <c r="D230" s="380"/>
      <c r="E230" s="381"/>
      <c r="F230" s="377"/>
      <c r="G230" s="378"/>
      <c r="H230" s="360">
        <v>0</v>
      </c>
    </row>
    <row r="231" spans="2:8" ht="12" customHeight="1" x14ac:dyDescent="0.2">
      <c r="B231" s="444"/>
      <c r="C231" s="379"/>
      <c r="D231" s="380"/>
      <c r="E231" s="381"/>
      <c r="F231" s="377"/>
      <c r="G231" s="378"/>
      <c r="H231" s="360">
        <v>0</v>
      </c>
    </row>
    <row r="232" spans="2:8" ht="12" customHeight="1" x14ac:dyDescent="0.2">
      <c r="B232" s="444"/>
      <c r="C232" s="379"/>
      <c r="D232" s="380"/>
      <c r="E232" s="381"/>
      <c r="F232" s="377"/>
      <c r="G232" s="378"/>
      <c r="H232" s="360">
        <v>0</v>
      </c>
    </row>
    <row r="233" spans="2:8" ht="12" customHeight="1" x14ac:dyDescent="0.2">
      <c r="B233" s="444"/>
      <c r="C233" s="379"/>
      <c r="D233" s="380"/>
      <c r="E233" s="381"/>
      <c r="F233" s="377"/>
      <c r="G233" s="378"/>
      <c r="H233" s="360">
        <v>0</v>
      </c>
    </row>
    <row r="234" spans="2:8" ht="12" customHeight="1" x14ac:dyDescent="0.2">
      <c r="B234" s="444"/>
      <c r="C234" s="379"/>
      <c r="D234" s="380"/>
      <c r="E234" s="381"/>
      <c r="F234" s="377"/>
      <c r="G234" s="378"/>
      <c r="H234" s="360">
        <v>0</v>
      </c>
    </row>
    <row r="235" spans="2:8" ht="12" customHeight="1" x14ac:dyDescent="0.2">
      <c r="B235" s="444"/>
      <c r="C235" s="379"/>
      <c r="D235" s="380"/>
      <c r="E235" s="381"/>
      <c r="F235" s="377"/>
      <c r="G235" s="378"/>
      <c r="H235" s="360">
        <v>0</v>
      </c>
    </row>
    <row r="236" spans="2:8" ht="12" customHeight="1" x14ac:dyDescent="0.2">
      <c r="B236" s="444"/>
      <c r="C236" s="379"/>
      <c r="D236" s="380"/>
      <c r="E236" s="381"/>
      <c r="F236" s="377"/>
      <c r="G236" s="378"/>
      <c r="H236" s="360">
        <v>0</v>
      </c>
    </row>
    <row r="237" spans="2:8" ht="12" customHeight="1" x14ac:dyDescent="0.2">
      <c r="B237" s="444"/>
      <c r="C237" s="379"/>
      <c r="D237" s="380"/>
      <c r="E237" s="381"/>
      <c r="F237" s="377"/>
      <c r="G237" s="378"/>
      <c r="H237" s="360">
        <v>0</v>
      </c>
    </row>
    <row r="238" spans="2:8" ht="12" customHeight="1" x14ac:dyDescent="0.2">
      <c r="B238" s="444"/>
      <c r="C238" s="379"/>
      <c r="D238" s="380"/>
      <c r="E238" s="381"/>
      <c r="F238" s="377"/>
      <c r="G238" s="378"/>
      <c r="H238" s="360">
        <v>0</v>
      </c>
    </row>
    <row r="239" spans="2:8" ht="12" customHeight="1" x14ac:dyDescent="0.2">
      <c r="B239" s="444"/>
      <c r="C239" s="379"/>
      <c r="D239" s="380"/>
      <c r="E239" s="381"/>
      <c r="F239" s="377"/>
      <c r="G239" s="378"/>
      <c r="H239" s="360">
        <v>0</v>
      </c>
    </row>
    <row r="240" spans="2:8" ht="12" customHeight="1" x14ac:dyDescent="0.2">
      <c r="B240" s="444"/>
      <c r="C240" s="379"/>
      <c r="D240" s="380"/>
      <c r="E240" s="381"/>
      <c r="F240" s="377"/>
      <c r="G240" s="378"/>
      <c r="H240" s="360">
        <v>0</v>
      </c>
    </row>
    <row r="241" spans="2:8" ht="12" customHeight="1" x14ac:dyDescent="0.2">
      <c r="B241" s="444"/>
      <c r="C241" s="379"/>
      <c r="D241" s="380"/>
      <c r="E241" s="381"/>
      <c r="F241" s="377"/>
      <c r="G241" s="378"/>
      <c r="H241" s="360">
        <v>0</v>
      </c>
    </row>
    <row r="242" spans="2:8" ht="12" customHeight="1" x14ac:dyDescent="0.2">
      <c r="B242" s="444"/>
      <c r="C242" s="379"/>
      <c r="D242" s="380"/>
      <c r="E242" s="381"/>
      <c r="F242" s="377"/>
      <c r="G242" s="378"/>
      <c r="H242" s="360">
        <v>0</v>
      </c>
    </row>
    <row r="243" spans="2:8" ht="12" customHeight="1" x14ac:dyDescent="0.2">
      <c r="B243" s="444"/>
      <c r="C243" s="379"/>
      <c r="D243" s="380"/>
      <c r="E243" s="381"/>
      <c r="F243" s="377"/>
      <c r="G243" s="378"/>
      <c r="H243" s="360">
        <v>0</v>
      </c>
    </row>
    <row r="244" spans="2:8" ht="12" customHeight="1" x14ac:dyDescent="0.2">
      <c r="B244" s="444"/>
      <c r="C244" s="379"/>
      <c r="D244" s="380"/>
      <c r="E244" s="381"/>
      <c r="F244" s="377"/>
      <c r="G244" s="378"/>
      <c r="H244" s="360">
        <v>0</v>
      </c>
    </row>
    <row r="245" spans="2:8" ht="12" customHeight="1" x14ac:dyDescent="0.2">
      <c r="B245" s="444"/>
      <c r="C245" s="379"/>
      <c r="D245" s="380"/>
      <c r="E245" s="381"/>
      <c r="F245" s="377"/>
      <c r="G245" s="378"/>
      <c r="H245" s="360">
        <v>0</v>
      </c>
    </row>
    <row r="246" spans="2:8" ht="12" customHeight="1" x14ac:dyDescent="0.2">
      <c r="B246" s="444"/>
      <c r="C246" s="379"/>
      <c r="D246" s="380"/>
      <c r="E246" s="381"/>
      <c r="F246" s="377"/>
      <c r="G246" s="378"/>
      <c r="H246" s="360">
        <v>0</v>
      </c>
    </row>
    <row r="247" spans="2:8" ht="12" customHeight="1" x14ac:dyDescent="0.2">
      <c r="B247" s="444"/>
      <c r="C247" s="379"/>
      <c r="D247" s="380"/>
      <c r="E247" s="381"/>
      <c r="F247" s="377"/>
      <c r="G247" s="378"/>
      <c r="H247" s="360">
        <v>0</v>
      </c>
    </row>
    <row r="248" spans="2:8" ht="15" customHeight="1" thickBot="1" x14ac:dyDescent="0.25">
      <c r="B248" s="415" t="s">
        <v>47</v>
      </c>
      <c r="C248" s="416"/>
      <c r="D248" s="416"/>
      <c r="E248" s="416"/>
      <c r="F248" s="416"/>
      <c r="G248" s="417"/>
      <c r="H248" s="361">
        <f>SUM(H225:H247)</f>
        <v>0</v>
      </c>
    </row>
    <row r="249" spans="2:8" ht="8.1" customHeight="1" thickBot="1" x14ac:dyDescent="0.25"/>
    <row r="250" spans="2:8" ht="22.5" customHeight="1" thickBot="1" x14ac:dyDescent="0.25">
      <c r="B250" s="35" t="s">
        <v>48</v>
      </c>
      <c r="C250" s="296"/>
      <c r="D250" s="26"/>
      <c r="E250" s="26"/>
      <c r="F250" s="176">
        <f>H248+G220</f>
        <v>0</v>
      </c>
    </row>
  </sheetData>
  <sheetProtection algorithmName="SHA-512" hashValue="yKoTRLSpXRXsgJTIcN7nODiZAm/UG1Rz08zryajl4UBEYLDMB6mSCFcps13h5nSPydMcnDdBqLB4FjDlBZNxeg==" saltValue="KpLyoAYgdmR6WwEoYvULgA==" spinCount="100000" sheet="1" insertRows="0"/>
  <mergeCells count="216">
    <mergeCell ref="C187:D187"/>
    <mergeCell ref="C182:D182"/>
    <mergeCell ref="C183:D183"/>
    <mergeCell ref="C184:D184"/>
    <mergeCell ref="C185:D185"/>
    <mergeCell ref="C186:D186"/>
    <mergeCell ref="C177:D177"/>
    <mergeCell ref="C178:D178"/>
    <mergeCell ref="C179:D179"/>
    <mergeCell ref="C180:D180"/>
    <mergeCell ref="C181:D181"/>
    <mergeCell ref="C203:D203"/>
    <mergeCell ref="C204:D204"/>
    <mergeCell ref="B223:B247"/>
    <mergeCell ref="D224:E224"/>
    <mergeCell ref="F224:G224"/>
    <mergeCell ref="F225:G225"/>
    <mergeCell ref="F226:G226"/>
    <mergeCell ref="F227:G227"/>
    <mergeCell ref="F228:G228"/>
    <mergeCell ref="F244:G244"/>
    <mergeCell ref="C247:E247"/>
    <mergeCell ref="C226:E226"/>
    <mergeCell ref="C227:E227"/>
    <mergeCell ref="C228:E228"/>
    <mergeCell ref="C229:E229"/>
    <mergeCell ref="C230:E230"/>
    <mergeCell ref="C215:D215"/>
    <mergeCell ref="C223:E223"/>
    <mergeCell ref="C225:E225"/>
    <mergeCell ref="C210:D210"/>
    <mergeCell ref="C211:D211"/>
    <mergeCell ref="C212:D212"/>
    <mergeCell ref="C213:D213"/>
    <mergeCell ref="C214:D214"/>
    <mergeCell ref="C205:D205"/>
    <mergeCell ref="C206:D206"/>
    <mergeCell ref="C207:D207"/>
    <mergeCell ref="C208:D208"/>
    <mergeCell ref="C209:D209"/>
    <mergeCell ref="O15:O16"/>
    <mergeCell ref="E63:E64"/>
    <mergeCell ref="F63:F64"/>
    <mergeCell ref="G63:H63"/>
    <mergeCell ref="I63:J63"/>
    <mergeCell ref="K63:L63"/>
    <mergeCell ref="M63:N63"/>
    <mergeCell ref="O63:O64"/>
    <mergeCell ref="C174:D174"/>
    <mergeCell ref="C175:D175"/>
    <mergeCell ref="C176:D176"/>
    <mergeCell ref="C167:D167"/>
    <mergeCell ref="C168:D168"/>
    <mergeCell ref="C169:D169"/>
    <mergeCell ref="C170:D170"/>
    <mergeCell ref="C171:D171"/>
    <mergeCell ref="C162:D162"/>
    <mergeCell ref="C163:D163"/>
    <mergeCell ref="C164:D164"/>
    <mergeCell ref="F247:G247"/>
    <mergeCell ref="H221:O221"/>
    <mergeCell ref="F223:G223"/>
    <mergeCell ref="H191:H216"/>
    <mergeCell ref="I216:O216"/>
    <mergeCell ref="B217:F217"/>
    <mergeCell ref="B220:F220"/>
    <mergeCell ref="C194:D194"/>
    <mergeCell ref="C195:D195"/>
    <mergeCell ref="C196:D196"/>
    <mergeCell ref="C197:D197"/>
    <mergeCell ref="C198:D198"/>
    <mergeCell ref="C199:D199"/>
    <mergeCell ref="C200:D200"/>
    <mergeCell ref="C201:D201"/>
    <mergeCell ref="C202:D202"/>
    <mergeCell ref="F245:G245"/>
    <mergeCell ref="F246:G246"/>
    <mergeCell ref="C243:E243"/>
    <mergeCell ref="C244:E244"/>
    <mergeCell ref="C245:E245"/>
    <mergeCell ref="C246:E246"/>
    <mergeCell ref="F241:G241"/>
    <mergeCell ref="F242:G242"/>
    <mergeCell ref="B248:G248"/>
    <mergeCell ref="C15:D16"/>
    <mergeCell ref="E15:E16"/>
    <mergeCell ref="F15:F16"/>
    <mergeCell ref="C63:D64"/>
    <mergeCell ref="B94:B149"/>
    <mergeCell ref="C149:G149"/>
    <mergeCell ref="B151:B188"/>
    <mergeCell ref="C188:F188"/>
    <mergeCell ref="C191:D191"/>
    <mergeCell ref="C192:D192"/>
    <mergeCell ref="C193:D193"/>
    <mergeCell ref="F232:G232"/>
    <mergeCell ref="F233:G233"/>
    <mergeCell ref="F234:G234"/>
    <mergeCell ref="C232:E232"/>
    <mergeCell ref="C233:E233"/>
    <mergeCell ref="C234:E234"/>
    <mergeCell ref="F229:G229"/>
    <mergeCell ref="F230:G230"/>
    <mergeCell ref="F231:G231"/>
    <mergeCell ref="C231:E231"/>
    <mergeCell ref="B191:B216"/>
    <mergeCell ref="C216:F216"/>
    <mergeCell ref="C165:D165"/>
    <mergeCell ref="C166:D166"/>
    <mergeCell ref="C172:D172"/>
    <mergeCell ref="C173:D173"/>
    <mergeCell ref="C157:D157"/>
    <mergeCell ref="C158:D158"/>
    <mergeCell ref="C159:D159"/>
    <mergeCell ref="C160:D160"/>
    <mergeCell ref="C161:D161"/>
    <mergeCell ref="C148:D148"/>
    <mergeCell ref="C151:D151"/>
    <mergeCell ref="C152:D152"/>
    <mergeCell ref="C153:D153"/>
    <mergeCell ref="C154:D154"/>
    <mergeCell ref="C155:D155"/>
    <mergeCell ref="C156:D156"/>
    <mergeCell ref="C143:D143"/>
    <mergeCell ref="C144:D144"/>
    <mergeCell ref="C145:D145"/>
    <mergeCell ref="C146:D146"/>
    <mergeCell ref="C147:D147"/>
    <mergeCell ref="C138:D138"/>
    <mergeCell ref="C139:D139"/>
    <mergeCell ref="C140:D140"/>
    <mergeCell ref="C141:D141"/>
    <mergeCell ref="C142:D142"/>
    <mergeCell ref="C134:D134"/>
    <mergeCell ref="C135:D135"/>
    <mergeCell ref="C136:D136"/>
    <mergeCell ref="C137:D137"/>
    <mergeCell ref="C133:D133"/>
    <mergeCell ref="O100:R100"/>
    <mergeCell ref="C101:D101"/>
    <mergeCell ref="C102:D102"/>
    <mergeCell ref="C113:D113"/>
    <mergeCell ref="C114:D114"/>
    <mergeCell ref="C115:D115"/>
    <mergeCell ref="C116:D116"/>
    <mergeCell ref="C117:D117"/>
    <mergeCell ref="C108:D108"/>
    <mergeCell ref="C109:D109"/>
    <mergeCell ref="C110:D110"/>
    <mergeCell ref="C111:D111"/>
    <mergeCell ref="C112:D112"/>
    <mergeCell ref="C128:D128"/>
    <mergeCell ref="C129:D129"/>
    <mergeCell ref="C130:D130"/>
    <mergeCell ref="C131:D131"/>
    <mergeCell ref="C132:D132"/>
    <mergeCell ref="C125:D125"/>
    <mergeCell ref="C126:D126"/>
    <mergeCell ref="C127:D127"/>
    <mergeCell ref="C118:D118"/>
    <mergeCell ref="C119:D119"/>
    <mergeCell ref="M15:N15"/>
    <mergeCell ref="B15:B92"/>
    <mergeCell ref="G15:H15"/>
    <mergeCell ref="I15:J15"/>
    <mergeCell ref="K15:L15"/>
    <mergeCell ref="C92:N92"/>
    <mergeCell ref="C103:D103"/>
    <mergeCell ref="C104:D104"/>
    <mergeCell ref="C105:D105"/>
    <mergeCell ref="C99:D99"/>
    <mergeCell ref="C100:D100"/>
    <mergeCell ref="D62:N62"/>
    <mergeCell ref="C17:C62"/>
    <mergeCell ref="D91:N91"/>
    <mergeCell ref="C65:C91"/>
    <mergeCell ref="C107:D107"/>
    <mergeCell ref="C123:D123"/>
    <mergeCell ref="C124:D124"/>
    <mergeCell ref="B7:C7"/>
    <mergeCell ref="B8:C8"/>
    <mergeCell ref="B9:C9"/>
    <mergeCell ref="B10:C10"/>
    <mergeCell ref="G10:J10"/>
    <mergeCell ref="B2:C2"/>
    <mergeCell ref="B3:C3"/>
    <mergeCell ref="B4:C4"/>
    <mergeCell ref="B5:C5"/>
    <mergeCell ref="B6:C6"/>
    <mergeCell ref="C120:D120"/>
    <mergeCell ref="C121:D121"/>
    <mergeCell ref="C122:D122"/>
    <mergeCell ref="F243:G243"/>
    <mergeCell ref="C241:E241"/>
    <mergeCell ref="C242:E242"/>
    <mergeCell ref="F12:H12"/>
    <mergeCell ref="B13:D13"/>
    <mergeCell ref="F13:H13"/>
    <mergeCell ref="F238:G238"/>
    <mergeCell ref="F239:G239"/>
    <mergeCell ref="F240:G240"/>
    <mergeCell ref="C237:E237"/>
    <mergeCell ref="C238:E238"/>
    <mergeCell ref="C239:E239"/>
    <mergeCell ref="C240:E240"/>
    <mergeCell ref="F235:G235"/>
    <mergeCell ref="F236:G236"/>
    <mergeCell ref="F237:G237"/>
    <mergeCell ref="C235:E235"/>
    <mergeCell ref="C236:E236"/>
    <mergeCell ref="C94:D94"/>
    <mergeCell ref="C95:D95"/>
    <mergeCell ref="C96:D96"/>
    <mergeCell ref="C97:D97"/>
    <mergeCell ref="C98:D98"/>
    <mergeCell ref="C106:D106"/>
  </mergeCells>
  <phoneticPr fontId="47" type="noConversion"/>
  <conditionalFormatting sqref="H221">
    <cfRule type="containsText" dxfId="18" priority="1" operator="containsText" text="Attention">
      <formula>NOT(ISERROR(SEARCH("Attention",H221)))</formula>
    </cfRule>
  </conditionalFormatting>
  <conditionalFormatting sqref="I216 I218:I219">
    <cfRule type="containsText" dxfId="17" priority="2" operator="containsText" text="Attention">
      <formula>NOT(ISERROR(SEARCH("Attention",I216)))</formula>
    </cfRule>
  </conditionalFormatting>
  <printOptions horizontalCentered="1"/>
  <pageMargins left="0.23622047244094491" right="0.23622047244094491" top="0.33" bottom="0.47" header="0.31496062992125984" footer="0.31496062992125984"/>
  <pageSetup paperSize="8" scale="31" orientation="portrait"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B9AD8DB7-9AB0-4F49-8D55-18187395C703}">
          <x14:formula1>
            <xm:f>'Notice explicative'!$F$63:$F$66</xm:f>
          </x14:formula1>
          <xm:sqref>C95:D148</xm:sqref>
        </x14:dataValidation>
        <x14:dataValidation type="list" allowBlank="1" showInputMessage="1" showErrorMessage="1" xr:uid="{4C342DD1-BBC0-4A58-A65D-25E6E24FA3A0}">
          <x14:formula1>
            <xm:f>'Notice explicative'!$E$63:$E$69</xm:f>
          </x14:formula1>
          <xm:sqref>C152:D187</xm:sqref>
        </x14:dataValidation>
        <x14:dataValidation type="list" allowBlank="1" showInputMessage="1" showErrorMessage="1" xr:uid="{6D382C9D-BCF9-4DA8-9B43-FEB5F69E7E8E}">
          <x14:formula1>
            <xm:f>'Notice explicative'!$D$63:$D$68</xm:f>
          </x14:formula1>
          <xm:sqref>C192:D215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FE4E19-A73E-4E67-8E51-42029123D89E}">
  <sheetPr>
    <pageSetUpPr fitToPage="1"/>
  </sheetPr>
  <dimension ref="A1:BB151"/>
  <sheetViews>
    <sheetView zoomScale="80" zoomScaleNormal="80" workbookViewId="0">
      <selection activeCell="L7" sqref="L7"/>
    </sheetView>
  </sheetViews>
  <sheetFormatPr baseColWidth="10" defaultColWidth="8.85546875" defaultRowHeight="15" outlineLevelCol="1" x14ac:dyDescent="0.25"/>
  <cols>
    <col min="1" max="1" width="68.7109375" bestFit="1" customWidth="1"/>
    <col min="2" max="2" width="16.5703125" customWidth="1"/>
    <col min="3" max="3" width="24.5703125" customWidth="1"/>
    <col min="4" max="5" width="16.5703125" customWidth="1"/>
    <col min="6" max="6" width="29.85546875" customWidth="1"/>
    <col min="7" max="7" width="16.5703125" customWidth="1"/>
    <col min="8" max="8" width="10.5703125" customWidth="1"/>
    <col min="9" max="11" width="21.5703125" customWidth="1"/>
    <col min="12" max="12" width="22" customWidth="1" outlineLevel="1"/>
    <col min="13" max="13" width="19.7109375" customWidth="1" outlineLevel="1"/>
    <col min="14" max="17" width="21.5703125" customWidth="1" outlineLevel="1"/>
    <col min="18" max="18" width="18.85546875" customWidth="1"/>
    <col min="19" max="19" width="14.140625" customWidth="1"/>
    <col min="20" max="20" width="24.5703125" customWidth="1"/>
    <col min="21" max="21" width="12.42578125" bestFit="1" customWidth="1"/>
    <col min="22" max="22" width="11" bestFit="1" customWidth="1"/>
    <col min="26" max="26" width="11.42578125" bestFit="1" customWidth="1"/>
  </cols>
  <sheetData>
    <row r="1" spans="1:54" ht="5.45" customHeight="1" x14ac:dyDescent="0.25">
      <c r="A1" s="14"/>
      <c r="B1" s="15"/>
      <c r="C1" s="15"/>
      <c r="D1" s="15"/>
      <c r="E1" s="15"/>
      <c r="F1" s="24"/>
      <c r="G1" s="24"/>
      <c r="H1" s="24"/>
      <c r="I1" s="12"/>
      <c r="J1" s="12"/>
    </row>
    <row r="2" spans="1:54" ht="5.45" customHeight="1" x14ac:dyDescent="0.25">
      <c r="A2" s="17"/>
      <c r="B2" s="18"/>
      <c r="C2" s="18"/>
      <c r="D2" s="18"/>
      <c r="E2" s="18"/>
      <c r="F2" s="24"/>
      <c r="G2" s="24"/>
      <c r="H2" s="24"/>
      <c r="I2" s="12"/>
      <c r="J2" s="12"/>
    </row>
    <row r="3" spans="1:54" x14ac:dyDescent="0.25">
      <c r="A3" s="16"/>
      <c r="B3" s="18"/>
      <c r="C3" s="18"/>
      <c r="D3" s="18"/>
      <c r="E3" s="18"/>
      <c r="F3" s="24"/>
      <c r="G3" s="24"/>
      <c r="H3" s="24"/>
      <c r="I3" s="34"/>
      <c r="J3" s="34"/>
      <c r="K3" s="12"/>
      <c r="L3" s="12"/>
      <c r="M3" s="12"/>
      <c r="N3" s="12"/>
      <c r="O3" s="12"/>
      <c r="P3" s="12"/>
      <c r="Q3" s="12"/>
      <c r="R3" s="12"/>
      <c r="S3" s="12"/>
      <c r="T3" s="12"/>
      <c r="U3" s="12"/>
      <c r="V3" s="12"/>
      <c r="W3" s="12"/>
      <c r="X3" s="12"/>
    </row>
    <row r="4" spans="1:54" x14ac:dyDescent="0.25">
      <c r="A4" s="16"/>
      <c r="B4" s="18"/>
      <c r="C4" s="18"/>
      <c r="D4" s="18"/>
      <c r="E4" s="18"/>
      <c r="F4" s="24"/>
      <c r="G4" s="24"/>
      <c r="H4" s="24"/>
      <c r="I4" s="12"/>
      <c r="J4" s="12"/>
      <c r="K4" s="12"/>
      <c r="L4" s="12"/>
      <c r="M4" s="12"/>
      <c r="N4" s="12"/>
      <c r="O4" s="12"/>
      <c r="P4" s="12"/>
      <c r="Q4" s="12"/>
      <c r="R4" s="12"/>
      <c r="S4" s="12"/>
      <c r="T4" s="12"/>
      <c r="U4" s="12"/>
      <c r="V4" s="12"/>
      <c r="W4" s="12"/>
      <c r="X4" s="12"/>
    </row>
    <row r="5" spans="1:54" ht="18.75" x14ac:dyDescent="0.3">
      <c r="A5" s="23" t="s">
        <v>49</v>
      </c>
      <c r="B5" s="353">
        <f>'1. Budget détaillé '!D4</f>
        <v>0</v>
      </c>
      <c r="C5" s="353"/>
      <c r="D5" s="353"/>
      <c r="E5" s="213"/>
      <c r="F5" s="213"/>
      <c r="G5" s="213"/>
      <c r="H5" s="213"/>
      <c r="I5" s="213"/>
      <c r="J5" s="213"/>
      <c r="K5" s="213"/>
      <c r="L5" s="213"/>
      <c r="M5" s="213"/>
      <c r="N5" s="12"/>
      <c r="O5" s="12"/>
      <c r="P5" s="12"/>
      <c r="Q5" s="12"/>
      <c r="R5" s="12"/>
      <c r="S5" s="12"/>
      <c r="T5" s="12"/>
      <c r="U5" s="12"/>
      <c r="V5" s="12"/>
      <c r="W5" s="12"/>
      <c r="X5" s="12"/>
    </row>
    <row r="6" spans="1:54" ht="14.45" customHeight="1" x14ac:dyDescent="0.25">
      <c r="A6" s="12"/>
      <c r="B6" s="213"/>
      <c r="C6" s="213"/>
      <c r="D6" s="213"/>
      <c r="E6" s="213"/>
      <c r="F6" s="213"/>
      <c r="G6" s="213"/>
      <c r="H6" s="213"/>
      <c r="I6" s="213"/>
      <c r="J6" s="213"/>
      <c r="K6" s="213"/>
      <c r="L6" s="213"/>
      <c r="M6" s="213"/>
      <c r="N6" s="12"/>
      <c r="O6" s="12"/>
      <c r="P6" s="12"/>
      <c r="Q6" s="12"/>
      <c r="R6" s="12"/>
      <c r="S6" s="12"/>
      <c r="T6" s="12"/>
      <c r="U6" s="12"/>
      <c r="V6" s="12"/>
      <c r="W6" s="12"/>
      <c r="X6" s="12"/>
    </row>
    <row r="7" spans="1:54" ht="18.600000000000001" customHeight="1" x14ac:dyDescent="0.3">
      <c r="A7" s="23" t="s">
        <v>50</v>
      </c>
      <c r="B7" s="353">
        <f>'1. Budget détaillé '!D6</f>
        <v>0</v>
      </c>
      <c r="C7" s="353"/>
      <c r="D7" s="353"/>
      <c r="E7" s="453"/>
      <c r="F7" s="453"/>
      <c r="G7" s="453"/>
      <c r="H7" s="453"/>
      <c r="I7" s="453"/>
      <c r="J7" s="282"/>
      <c r="K7" s="185"/>
      <c r="L7" s="185"/>
      <c r="M7" s="185"/>
      <c r="N7" s="186"/>
      <c r="O7" s="186"/>
      <c r="P7" s="186"/>
      <c r="Q7" s="186"/>
      <c r="R7" s="185"/>
      <c r="S7" s="185"/>
      <c r="T7" s="12"/>
      <c r="U7" s="12"/>
      <c r="V7" s="12"/>
      <c r="W7" s="12"/>
      <c r="X7" s="12"/>
    </row>
    <row r="8" spans="1:54" s="12" customFormat="1" ht="18.600000000000001" customHeight="1" x14ac:dyDescent="0.3">
      <c r="A8" s="184"/>
      <c r="E8" s="185"/>
      <c r="F8" s="185"/>
      <c r="G8" s="185"/>
      <c r="H8" s="185"/>
      <c r="I8" s="185"/>
      <c r="J8" s="185"/>
      <c r="K8" s="185"/>
      <c r="L8" s="185"/>
      <c r="M8" s="185"/>
      <c r="N8" s="186"/>
      <c r="O8" s="186"/>
      <c r="P8" s="186"/>
      <c r="Q8" s="186"/>
      <c r="R8" s="187"/>
      <c r="S8" s="188"/>
    </row>
    <row r="9" spans="1:54" s="12" customFormat="1" ht="18.600000000000001" customHeight="1" x14ac:dyDescent="0.3">
      <c r="A9" s="184"/>
      <c r="E9" s="185"/>
      <c r="F9" s="185"/>
      <c r="G9" s="185"/>
      <c r="H9" s="185"/>
      <c r="I9" s="185"/>
      <c r="J9" s="185"/>
      <c r="K9" s="185"/>
      <c r="L9" s="185"/>
      <c r="M9" s="185"/>
      <c r="N9" s="186"/>
      <c r="O9" s="186"/>
      <c r="P9" s="186"/>
      <c r="Q9" s="186"/>
      <c r="R9" s="187"/>
      <c r="S9" s="188"/>
    </row>
    <row r="10" spans="1:54" s="12" customFormat="1" ht="18.600000000000001" customHeight="1" thickBot="1" x14ac:dyDescent="0.35">
      <c r="A10" s="184"/>
      <c r="B10" s="185"/>
      <c r="C10" s="185"/>
      <c r="D10" s="185"/>
      <c r="E10" s="185"/>
      <c r="F10" s="185"/>
      <c r="G10" s="189"/>
      <c r="H10" s="185"/>
      <c r="I10" s="185"/>
      <c r="J10" s="185"/>
      <c r="K10" s="185"/>
      <c r="L10" s="185"/>
      <c r="M10" s="185"/>
      <c r="N10" s="186"/>
      <c r="O10" s="186"/>
      <c r="P10" s="186"/>
      <c r="Q10" s="186"/>
      <c r="R10" s="187"/>
      <c r="S10" s="188"/>
    </row>
    <row r="11" spans="1:54" ht="38.1" customHeight="1" thickBot="1" x14ac:dyDescent="0.3">
      <c r="A11" s="472"/>
      <c r="B11" s="149"/>
      <c r="C11" s="464" t="str">
        <f>UPPER("Calcul subvention CCCA-BTP")</f>
        <v>CALCUL SUBVENTION CCCA-BTP</v>
      </c>
      <c r="D11" s="464"/>
      <c r="E11" s="464"/>
      <c r="F11" s="464"/>
      <c r="G11" s="464"/>
      <c r="H11" s="465"/>
      <c r="I11" s="473" t="s">
        <v>372</v>
      </c>
      <c r="J11" s="474"/>
      <c r="K11" s="464" t="str">
        <f>UPPER("Co-financements")</f>
        <v>CO-FINANCEMENTS</v>
      </c>
      <c r="L11" s="464" t="s">
        <v>51</v>
      </c>
      <c r="M11" s="464" t="s">
        <v>52</v>
      </c>
      <c r="N11" s="464" t="s">
        <v>52</v>
      </c>
      <c r="O11" s="464" t="s">
        <v>52</v>
      </c>
      <c r="P11" s="464" t="s">
        <v>52</v>
      </c>
      <c r="Q11" s="465" t="s">
        <v>52</v>
      </c>
      <c r="R11" s="477" t="s">
        <v>53</v>
      </c>
      <c r="S11" s="478"/>
      <c r="T11" s="12"/>
      <c r="U11" s="12"/>
      <c r="V11" s="12"/>
      <c r="W11" s="12"/>
      <c r="X11" s="12"/>
      <c r="Y11" s="12"/>
      <c r="Z11" s="12"/>
      <c r="AA11" s="12"/>
      <c r="AB11" s="12"/>
      <c r="AC11" s="12"/>
      <c r="AD11" s="12"/>
      <c r="AE11" s="12"/>
      <c r="AF11" s="12"/>
      <c r="AG11" s="12"/>
      <c r="AH11" s="12"/>
      <c r="AI11" s="12"/>
      <c r="AJ11" s="12"/>
      <c r="AK11" s="12"/>
      <c r="AL11" s="12"/>
      <c r="AM11" s="12"/>
      <c r="AN11" s="12"/>
      <c r="AO11" s="12"/>
      <c r="AP11" s="12"/>
      <c r="AQ11" s="12"/>
      <c r="AR11" s="12"/>
      <c r="AS11" s="12"/>
      <c r="AT11" s="12"/>
      <c r="AU11" s="12"/>
      <c r="AV11" s="12"/>
      <c r="AW11" s="12"/>
      <c r="AX11" s="12"/>
      <c r="AY11" s="12"/>
      <c r="AZ11" s="12"/>
      <c r="BA11" s="12"/>
      <c r="BB11" s="12"/>
    </row>
    <row r="12" spans="1:54" ht="30.95" customHeight="1" thickBot="1" x14ac:dyDescent="0.3">
      <c r="A12" s="472"/>
      <c r="B12" s="462" t="s">
        <v>297</v>
      </c>
      <c r="C12" s="462" t="s">
        <v>298</v>
      </c>
      <c r="D12" s="462" t="str">
        <f>UPPER("Assiette éligible")</f>
        <v>ASSIETTE ÉLIGIBLE</v>
      </c>
      <c r="E12" s="462" t="s">
        <v>361</v>
      </c>
      <c r="F12" s="462" t="s">
        <v>390</v>
      </c>
      <c r="G12" s="454" t="s">
        <v>309</v>
      </c>
      <c r="H12" s="455"/>
      <c r="I12" s="475"/>
      <c r="J12" s="476"/>
      <c r="K12" s="466" t="str">
        <f>UPPER("Total co-financements")</f>
        <v>TOTAL CO-FINANCEMENTS</v>
      </c>
      <c r="L12" s="460" t="s">
        <v>299</v>
      </c>
      <c r="M12" s="460" t="s">
        <v>300</v>
      </c>
      <c r="N12" s="460" t="s">
        <v>300</v>
      </c>
      <c r="O12" s="460" t="s">
        <v>300</v>
      </c>
      <c r="P12" s="460" t="s">
        <v>300</v>
      </c>
      <c r="Q12" s="460" t="s">
        <v>300</v>
      </c>
      <c r="R12" s="479"/>
      <c r="S12" s="480"/>
      <c r="T12" s="12"/>
      <c r="U12" s="12"/>
      <c r="V12" s="12"/>
      <c r="W12" s="12"/>
      <c r="X12" s="12"/>
      <c r="Y12" s="12"/>
      <c r="Z12" s="12"/>
      <c r="AA12" s="12"/>
      <c r="AB12" s="12"/>
      <c r="AC12" s="12"/>
      <c r="AD12" s="12"/>
      <c r="AE12" s="12"/>
      <c r="AF12" s="12"/>
      <c r="AG12" s="12"/>
      <c r="AH12" s="12"/>
      <c r="AI12" s="12"/>
      <c r="AJ12" s="12"/>
      <c r="AK12" s="12"/>
      <c r="AL12" s="12"/>
      <c r="AM12" s="12"/>
      <c r="AN12" s="12"/>
      <c r="AO12" s="12"/>
      <c r="AP12" s="12"/>
      <c r="AQ12" s="12"/>
      <c r="AR12" s="12"/>
      <c r="AS12" s="12"/>
      <c r="AT12" s="12"/>
      <c r="AU12" s="12"/>
      <c r="AV12" s="12"/>
      <c r="AW12" s="12"/>
      <c r="AX12" s="12"/>
      <c r="AY12" s="12"/>
      <c r="AZ12" s="12"/>
      <c r="BA12" s="12"/>
      <c r="BB12" s="12"/>
    </row>
    <row r="13" spans="1:54" s="21" customFormat="1" ht="27.6" customHeight="1" thickBot="1" x14ac:dyDescent="0.3">
      <c r="A13" s="458"/>
      <c r="B13" s="463"/>
      <c r="C13" s="463"/>
      <c r="D13" s="463"/>
      <c r="E13" s="463"/>
      <c r="F13" s="463"/>
      <c r="G13" s="456"/>
      <c r="H13" s="457"/>
      <c r="I13" s="283" t="s">
        <v>374</v>
      </c>
      <c r="J13" s="283" t="s">
        <v>373</v>
      </c>
      <c r="K13" s="467"/>
      <c r="L13" s="461"/>
      <c r="M13" s="461"/>
      <c r="N13" s="461"/>
      <c r="O13" s="461"/>
      <c r="P13" s="461"/>
      <c r="Q13" s="461"/>
      <c r="R13" s="481"/>
      <c r="S13" s="482"/>
      <c r="T13" s="192"/>
      <c r="U13" s="192"/>
      <c r="V13" s="192"/>
      <c r="W13" s="192"/>
      <c r="X13" s="192"/>
      <c r="Y13" s="192"/>
      <c r="Z13" s="192"/>
      <c r="AA13" s="192"/>
      <c r="AB13" s="192"/>
      <c r="AC13" s="192"/>
      <c r="AD13" s="192"/>
      <c r="AE13" s="192"/>
      <c r="AF13" s="192"/>
      <c r="AG13" s="192"/>
      <c r="AH13" s="192"/>
      <c r="AI13" s="192"/>
      <c r="AJ13" s="192"/>
      <c r="AK13" s="192"/>
      <c r="AL13" s="192"/>
      <c r="AM13" s="192"/>
      <c r="AN13" s="192"/>
      <c r="AO13" s="192"/>
      <c r="AP13" s="192"/>
      <c r="AQ13" s="192"/>
      <c r="AR13" s="192"/>
      <c r="AS13" s="192"/>
      <c r="AT13" s="192"/>
      <c r="AU13" s="192"/>
      <c r="AV13" s="192"/>
      <c r="AW13" s="192"/>
      <c r="AX13" s="192"/>
      <c r="AY13" s="192"/>
      <c r="AZ13" s="192"/>
      <c r="BA13" s="192"/>
      <c r="BB13" s="192"/>
    </row>
    <row r="14" spans="1:54" ht="23.1" customHeight="1" thickBot="1" x14ac:dyDescent="0.3">
      <c r="A14" s="459"/>
      <c r="B14" s="139" t="s">
        <v>54</v>
      </c>
      <c r="C14" s="363" t="s">
        <v>55</v>
      </c>
      <c r="D14" s="363" t="s">
        <v>54</v>
      </c>
      <c r="E14" s="141" t="s">
        <v>55</v>
      </c>
      <c r="F14" s="142" t="s">
        <v>54</v>
      </c>
      <c r="G14" s="145" t="s">
        <v>54</v>
      </c>
      <c r="H14" s="144" t="s">
        <v>55</v>
      </c>
      <c r="I14" s="140" t="s">
        <v>54</v>
      </c>
      <c r="J14" s="140" t="s">
        <v>54</v>
      </c>
      <c r="K14" s="64" t="s">
        <v>54</v>
      </c>
      <c r="L14" s="64" t="s">
        <v>54</v>
      </c>
      <c r="M14" s="64" t="s">
        <v>54</v>
      </c>
      <c r="N14" s="64" t="s">
        <v>54</v>
      </c>
      <c r="O14" s="64" t="s">
        <v>54</v>
      </c>
      <c r="P14" s="64" t="s">
        <v>54</v>
      </c>
      <c r="Q14" s="305" t="s">
        <v>54</v>
      </c>
      <c r="R14" s="303" t="s">
        <v>54</v>
      </c>
      <c r="S14" s="304" t="s">
        <v>55</v>
      </c>
      <c r="T14" s="12"/>
      <c r="U14" s="193"/>
      <c r="V14" s="193"/>
      <c r="W14" s="12"/>
      <c r="X14" s="12"/>
      <c r="Y14" s="12"/>
      <c r="Z14" s="12"/>
      <c r="AA14" s="12"/>
      <c r="AB14" s="12"/>
      <c r="AC14" s="12"/>
      <c r="AD14" s="12"/>
      <c r="AE14" s="12"/>
      <c r="AF14" s="12"/>
      <c r="AG14" s="12"/>
      <c r="AH14" s="12"/>
      <c r="AI14" s="12"/>
      <c r="AJ14" s="12"/>
      <c r="AK14" s="12"/>
      <c r="AL14" s="12"/>
      <c r="AM14" s="12"/>
      <c r="AN14" s="12"/>
      <c r="AO14" s="12"/>
      <c r="AP14" s="12"/>
      <c r="AQ14" s="12"/>
      <c r="AR14" s="12"/>
      <c r="AS14" s="12"/>
      <c r="AT14" s="12"/>
      <c r="AU14" s="12"/>
      <c r="AV14" s="12"/>
      <c r="AW14" s="12"/>
      <c r="AX14" s="12"/>
      <c r="AY14" s="12"/>
      <c r="AZ14" s="12"/>
      <c r="BA14" s="12"/>
      <c r="BB14" s="12"/>
    </row>
    <row r="15" spans="1:54" ht="30" customHeight="1" thickBot="1" x14ac:dyDescent="0.3">
      <c r="A15" s="44" t="s">
        <v>291</v>
      </c>
      <c r="B15" s="143">
        <f>'1. Budget détaillé '!O62</f>
        <v>0</v>
      </c>
      <c r="C15" s="364" t="s">
        <v>304</v>
      </c>
      <c r="D15" s="143">
        <f>+B15*100%</f>
        <v>0</v>
      </c>
      <c r="E15" s="179">
        <v>1</v>
      </c>
      <c r="F15" s="178">
        <f>ROUND(D15,0)</f>
        <v>0</v>
      </c>
      <c r="G15" s="161"/>
      <c r="H15" s="166" t="e">
        <f>G15/D15</f>
        <v>#DIV/0!</v>
      </c>
      <c r="I15" s="335">
        <f>B15-(G15+K15)</f>
        <v>0</v>
      </c>
      <c r="J15" s="161"/>
      <c r="K15" s="143">
        <f>SUM(L15:Q15)</f>
        <v>0</v>
      </c>
      <c r="L15" s="161">
        <v>0</v>
      </c>
      <c r="M15" s="161">
        <v>0</v>
      </c>
      <c r="N15" s="161">
        <v>0</v>
      </c>
      <c r="O15" s="161">
        <v>0</v>
      </c>
      <c r="P15" s="161">
        <v>0</v>
      </c>
      <c r="Q15" s="297">
        <v>0</v>
      </c>
      <c r="R15" s="143">
        <f>G15+I15+K15</f>
        <v>0</v>
      </c>
      <c r="S15" s="306" t="e">
        <f>R15/$R$22</f>
        <v>#DIV/0!</v>
      </c>
      <c r="T15" s="12"/>
      <c r="U15" s="12"/>
      <c r="V15" s="12"/>
      <c r="W15" s="12"/>
      <c r="X15" s="12"/>
      <c r="Y15" s="12"/>
      <c r="Z15" s="12"/>
      <c r="AA15" s="12"/>
      <c r="AB15" s="12"/>
      <c r="AC15" s="12"/>
      <c r="AD15" s="12"/>
      <c r="AE15" s="12"/>
      <c r="AF15" s="12"/>
      <c r="AG15" s="12"/>
      <c r="AH15" s="12"/>
      <c r="AI15" s="12"/>
      <c r="AJ15" s="12"/>
      <c r="AK15" s="12"/>
      <c r="AL15" s="12"/>
      <c r="AM15" s="12"/>
      <c r="AN15" s="12"/>
      <c r="AO15" s="12"/>
      <c r="AP15" s="12"/>
      <c r="AQ15" s="12"/>
      <c r="AR15" s="12"/>
      <c r="AS15" s="12"/>
      <c r="AT15" s="12"/>
      <c r="AU15" s="12"/>
      <c r="AV15" s="12"/>
      <c r="AW15" s="12"/>
      <c r="AX15" s="12"/>
      <c r="AY15" s="12"/>
      <c r="AZ15" s="12"/>
      <c r="BA15" s="12"/>
      <c r="BB15" s="12"/>
    </row>
    <row r="16" spans="1:54" ht="30" customHeight="1" thickBot="1" x14ac:dyDescent="0.3">
      <c r="A16" s="44" t="s">
        <v>292</v>
      </c>
      <c r="B16" s="42">
        <f>+'1. Budget détaillé '!O91</f>
        <v>0</v>
      </c>
      <c r="C16" s="364" t="s">
        <v>307</v>
      </c>
      <c r="D16" s="143">
        <f>IF(B16&lt;D15*0.15,B16,D15*0.15)</f>
        <v>0</v>
      </c>
      <c r="E16" s="180">
        <v>1</v>
      </c>
      <c r="F16" s="178">
        <f>ROUND(D16,0)</f>
        <v>0</v>
      </c>
      <c r="G16" s="161"/>
      <c r="H16" s="181" t="e">
        <f>G16/D16</f>
        <v>#DIV/0!</v>
      </c>
      <c r="I16" s="335">
        <f>B16-(G16+K16)</f>
        <v>0</v>
      </c>
      <c r="J16" s="161"/>
      <c r="K16" s="143">
        <f>SUM(L16:Q16)</f>
        <v>0</v>
      </c>
      <c r="L16" s="161">
        <v>0</v>
      </c>
      <c r="M16" s="161">
        <v>0</v>
      </c>
      <c r="N16" s="161">
        <v>0</v>
      </c>
      <c r="O16" s="161">
        <v>0</v>
      </c>
      <c r="P16" s="161">
        <v>0</v>
      </c>
      <c r="Q16" s="297">
        <v>0</v>
      </c>
      <c r="R16" s="143">
        <f>G16+I16+K16</f>
        <v>0</v>
      </c>
      <c r="S16" s="306" t="e">
        <f>R16/$R$22</f>
        <v>#DIV/0!</v>
      </c>
      <c r="T16" s="198"/>
      <c r="U16" s="34"/>
      <c r="V16" s="12"/>
      <c r="W16" s="12"/>
      <c r="X16" s="12"/>
      <c r="Y16" s="12"/>
      <c r="Z16" s="12"/>
      <c r="AA16" s="12"/>
      <c r="AB16" s="12"/>
      <c r="AC16" s="12"/>
      <c r="AD16" s="12"/>
      <c r="AE16" s="12"/>
      <c r="AF16" s="12"/>
      <c r="AG16" s="12"/>
      <c r="AH16" s="12"/>
      <c r="AI16" s="12"/>
      <c r="AJ16" s="12"/>
      <c r="AK16" s="12"/>
      <c r="AL16" s="12"/>
      <c r="AM16" s="12"/>
      <c r="AN16" s="12"/>
      <c r="AO16" s="12"/>
      <c r="AP16" s="12"/>
      <c r="AQ16" s="12"/>
      <c r="AR16" s="12"/>
      <c r="AS16" s="12"/>
      <c r="AT16" s="12"/>
      <c r="AU16" s="12"/>
      <c r="AV16" s="12"/>
      <c r="AW16" s="12"/>
      <c r="AX16" s="12"/>
      <c r="AY16" s="12"/>
      <c r="AZ16" s="12"/>
      <c r="BA16" s="12"/>
      <c r="BB16" s="12"/>
    </row>
    <row r="17" spans="1:54" ht="30" customHeight="1" thickBot="1" x14ac:dyDescent="0.3">
      <c r="A17" s="298" t="s">
        <v>68</v>
      </c>
      <c r="B17" s="43">
        <f>B15+B16</f>
        <v>0</v>
      </c>
      <c r="C17" s="43"/>
      <c r="D17" s="43">
        <f>ROUND(D15+D16,0)</f>
        <v>0</v>
      </c>
      <c r="E17" s="152" t="e">
        <f>F17/D17</f>
        <v>#DIV/0!</v>
      </c>
      <c r="F17" s="40">
        <f>F15+F16</f>
        <v>0</v>
      </c>
      <c r="G17" s="40">
        <f>G15+G16</f>
        <v>0</v>
      </c>
      <c r="H17" s="165" t="e">
        <f t="shared" ref="H17:H20" si="0">G17/D17</f>
        <v>#DIV/0!</v>
      </c>
      <c r="I17" s="468"/>
      <c r="J17" s="469"/>
      <c r="K17" s="469"/>
      <c r="L17" s="469"/>
      <c r="M17" s="469"/>
      <c r="N17" s="469"/>
      <c r="O17" s="469"/>
      <c r="P17" s="469"/>
      <c r="Q17" s="469"/>
      <c r="R17" s="469"/>
      <c r="S17" s="470"/>
      <c r="T17" s="198"/>
      <c r="U17" s="12"/>
      <c r="V17" s="12"/>
      <c r="W17" s="12"/>
      <c r="X17" s="12"/>
      <c r="Y17" s="12"/>
      <c r="Z17" s="12"/>
      <c r="AA17" s="12"/>
      <c r="AB17" s="12"/>
      <c r="AC17" s="12"/>
      <c r="AD17" s="12"/>
      <c r="AE17" s="12"/>
      <c r="AF17" s="12"/>
      <c r="AG17" s="12"/>
      <c r="AH17" s="12"/>
      <c r="AI17" s="12"/>
      <c r="AJ17" s="12"/>
      <c r="AK17" s="12"/>
      <c r="AL17" s="12"/>
      <c r="AM17" s="12"/>
      <c r="AN17" s="12"/>
      <c r="AO17" s="12"/>
      <c r="AP17" s="12"/>
      <c r="AQ17" s="12"/>
      <c r="AR17" s="12"/>
      <c r="AS17" s="12"/>
      <c r="AT17" s="12"/>
      <c r="AU17" s="12"/>
      <c r="AV17" s="12"/>
      <c r="AW17" s="12"/>
      <c r="AX17" s="12"/>
      <c r="AY17" s="12"/>
      <c r="AZ17" s="12"/>
      <c r="BA17" s="12"/>
      <c r="BB17" s="12"/>
    </row>
    <row r="18" spans="1:54" ht="30" customHeight="1" thickBot="1" x14ac:dyDescent="0.3">
      <c r="A18" s="300" t="s">
        <v>295</v>
      </c>
      <c r="B18" s="42">
        <f>'1. Budget détaillé '!H149</f>
        <v>0</v>
      </c>
      <c r="C18" s="164">
        <v>1</v>
      </c>
      <c r="D18" s="42">
        <f>B18</f>
        <v>0</v>
      </c>
      <c r="E18" s="179">
        <v>0.5</v>
      </c>
      <c r="F18" s="138">
        <f>ROUND(D18*E18,0)</f>
        <v>0</v>
      </c>
      <c r="G18" s="161"/>
      <c r="H18" s="166" t="e">
        <f>G18/D18</f>
        <v>#DIV/0!</v>
      </c>
      <c r="I18" s="335">
        <f>B18-(G18+K18)</f>
        <v>0</v>
      </c>
      <c r="J18" s="161"/>
      <c r="K18" s="143">
        <f>SUM(L18:Q18)</f>
        <v>0</v>
      </c>
      <c r="L18" s="161">
        <v>0</v>
      </c>
      <c r="M18" s="161">
        <v>0</v>
      </c>
      <c r="N18" s="161">
        <v>0</v>
      </c>
      <c r="O18" s="161">
        <v>0</v>
      </c>
      <c r="P18" s="161">
        <v>0</v>
      </c>
      <c r="Q18" s="297">
        <v>0</v>
      </c>
      <c r="R18" s="143">
        <f t="shared" ref="R18:R22" si="1">G18+I18+K18</f>
        <v>0</v>
      </c>
      <c r="S18" s="306" t="e">
        <f>R18/$R$22</f>
        <v>#DIV/0!</v>
      </c>
      <c r="T18" s="198"/>
      <c r="U18" s="12"/>
      <c r="V18" s="12"/>
      <c r="W18" s="12"/>
      <c r="X18" s="12"/>
      <c r="Y18" s="12"/>
      <c r="Z18" s="12"/>
      <c r="AA18" s="12"/>
      <c r="AB18" s="12"/>
      <c r="AC18" s="12"/>
      <c r="AD18" s="12"/>
      <c r="AE18" s="12"/>
      <c r="AF18" s="12"/>
      <c r="AG18" s="12"/>
      <c r="AH18" s="12"/>
      <c r="AI18" s="12"/>
      <c r="AJ18" s="12"/>
      <c r="AK18" s="12"/>
      <c r="AL18" s="12"/>
      <c r="AM18" s="12"/>
      <c r="AN18" s="12"/>
      <c r="AO18" s="12"/>
      <c r="AP18" s="12"/>
      <c r="AQ18" s="12"/>
      <c r="AR18" s="12"/>
      <c r="AS18" s="12"/>
      <c r="AT18" s="12"/>
      <c r="AU18" s="12"/>
      <c r="AV18" s="12"/>
      <c r="AW18" s="12"/>
      <c r="AX18" s="12"/>
      <c r="AY18" s="12"/>
      <c r="AZ18" s="12"/>
      <c r="BA18" s="12"/>
      <c r="BB18" s="12"/>
    </row>
    <row r="19" spans="1:54" s="37" customFormat="1" ht="30" customHeight="1" thickBot="1" x14ac:dyDescent="0.3">
      <c r="A19" s="300" t="s">
        <v>67</v>
      </c>
      <c r="B19" s="42">
        <f>'1. Budget détaillé '!G188</f>
        <v>0</v>
      </c>
      <c r="C19" s="164">
        <v>1</v>
      </c>
      <c r="D19" s="42">
        <f>+B19</f>
        <v>0</v>
      </c>
      <c r="E19" s="179">
        <v>0.8</v>
      </c>
      <c r="F19" s="138">
        <f>ROUND(D19*E19,0)</f>
        <v>0</v>
      </c>
      <c r="G19" s="161"/>
      <c r="H19" s="166" t="e">
        <f>G19/D19</f>
        <v>#DIV/0!</v>
      </c>
      <c r="I19" s="335">
        <f>B19-(G19+K19)</f>
        <v>0</v>
      </c>
      <c r="J19" s="161"/>
      <c r="K19" s="143">
        <f>SUM(L19:Q19)</f>
        <v>0</v>
      </c>
      <c r="L19" s="161">
        <v>0</v>
      </c>
      <c r="M19" s="161">
        <v>0</v>
      </c>
      <c r="N19" s="161">
        <v>0</v>
      </c>
      <c r="O19" s="161">
        <v>0</v>
      </c>
      <c r="P19" s="161">
        <v>0</v>
      </c>
      <c r="Q19" s="297">
        <v>0</v>
      </c>
      <c r="R19" s="143">
        <f t="shared" si="1"/>
        <v>0</v>
      </c>
      <c r="S19" s="306" t="e">
        <f>R19/$R$22</f>
        <v>#DIV/0!</v>
      </c>
      <c r="T19" s="199"/>
      <c r="U19" s="193"/>
      <c r="V19" s="193"/>
      <c r="W19" s="193"/>
      <c r="X19" s="193"/>
      <c r="Y19" s="193"/>
      <c r="Z19" s="193"/>
      <c r="AA19" s="193"/>
      <c r="AB19" s="193"/>
      <c r="AC19" s="193"/>
      <c r="AD19" s="193"/>
      <c r="AE19" s="193"/>
      <c r="AF19" s="193"/>
      <c r="AG19" s="193"/>
      <c r="AH19" s="193"/>
      <c r="AI19" s="193"/>
      <c r="AJ19" s="193"/>
      <c r="AK19" s="193"/>
      <c r="AL19" s="193"/>
      <c r="AM19" s="193"/>
      <c r="AN19" s="193"/>
      <c r="AO19" s="193"/>
      <c r="AP19" s="193"/>
      <c r="AQ19" s="193"/>
      <c r="AR19" s="193"/>
      <c r="AS19" s="193"/>
      <c r="AT19" s="193"/>
      <c r="AU19" s="193"/>
      <c r="AV19" s="193"/>
      <c r="AW19" s="193"/>
      <c r="AX19" s="193"/>
      <c r="AY19" s="193"/>
      <c r="AZ19" s="193"/>
      <c r="BA19" s="193"/>
      <c r="BB19" s="193"/>
    </row>
    <row r="20" spans="1:54" ht="30" customHeight="1" thickBot="1" x14ac:dyDescent="0.3">
      <c r="A20" s="300" t="s">
        <v>91</v>
      </c>
      <c r="B20" s="41">
        <f>'1. Budget détaillé '!G216</f>
        <v>0</v>
      </c>
      <c r="C20" s="203">
        <v>1</v>
      </c>
      <c r="D20" s="41">
        <f>+B20</f>
        <v>0</v>
      </c>
      <c r="E20" s="204">
        <v>0.3</v>
      </c>
      <c r="F20" s="138">
        <f>ROUND(D20*E20,0)</f>
        <v>0</v>
      </c>
      <c r="G20" s="161"/>
      <c r="H20" s="166" t="e">
        <f t="shared" si="0"/>
        <v>#DIV/0!</v>
      </c>
      <c r="I20" s="335">
        <f>B20-(G20+K20)</f>
        <v>0</v>
      </c>
      <c r="J20" s="161"/>
      <c r="K20" s="143">
        <f>SUM(L20:Q20)</f>
        <v>0</v>
      </c>
      <c r="L20" s="161">
        <v>0</v>
      </c>
      <c r="M20" s="161">
        <v>0</v>
      </c>
      <c r="N20" s="161">
        <v>0</v>
      </c>
      <c r="O20" s="161">
        <v>0</v>
      </c>
      <c r="P20" s="161">
        <v>0</v>
      </c>
      <c r="Q20" s="297">
        <v>0</v>
      </c>
      <c r="R20" s="143">
        <f t="shared" si="1"/>
        <v>0</v>
      </c>
      <c r="S20" s="306" t="e">
        <f>R20/$R$22</f>
        <v>#DIV/0!</v>
      </c>
      <c r="T20" s="198"/>
      <c r="U20" s="12"/>
      <c r="V20" s="12"/>
      <c r="W20" s="12"/>
      <c r="X20" s="12"/>
      <c r="Y20" s="12"/>
      <c r="Z20" s="12"/>
      <c r="AA20" s="12"/>
      <c r="AB20" s="12"/>
      <c r="AC20" s="12"/>
      <c r="AD20" s="12"/>
      <c r="AE20" s="12"/>
      <c r="AF20" s="12"/>
      <c r="AG20" s="12"/>
      <c r="AH20" s="12"/>
      <c r="AI20" s="12"/>
      <c r="AJ20" s="12"/>
      <c r="AK20" s="12"/>
      <c r="AL20" s="12"/>
      <c r="AM20" s="12"/>
      <c r="AN20" s="12"/>
      <c r="AO20" s="12"/>
      <c r="AP20" s="12"/>
      <c r="AQ20" s="12"/>
      <c r="AR20" s="12"/>
      <c r="AS20" s="12"/>
      <c r="AT20" s="12"/>
      <c r="AU20" s="12"/>
      <c r="AV20" s="12"/>
      <c r="AW20" s="12"/>
      <c r="AX20" s="12"/>
      <c r="AY20" s="12"/>
      <c r="AZ20" s="12"/>
      <c r="BA20" s="12"/>
      <c r="BB20" s="12"/>
    </row>
    <row r="21" spans="1:54" ht="30" customHeight="1" thickBot="1" x14ac:dyDescent="0.3">
      <c r="A21" s="301" t="s">
        <v>301</v>
      </c>
      <c r="B21" s="207">
        <f>+'1. Budget détaillé '!H248</f>
        <v>0</v>
      </c>
      <c r="C21" s="208"/>
      <c r="D21" s="208"/>
      <c r="E21" s="208"/>
      <c r="F21" s="208"/>
      <c r="G21" s="208"/>
      <c r="H21" s="209"/>
      <c r="I21" s="351">
        <f>B21-K21</f>
        <v>0</v>
      </c>
      <c r="J21" s="161"/>
      <c r="K21" s="143">
        <f t="shared" ref="K21" si="2">SUM(L21:Q21)</f>
        <v>0</v>
      </c>
      <c r="L21" s="161">
        <v>0</v>
      </c>
      <c r="M21" s="161">
        <v>0</v>
      </c>
      <c r="N21" s="161">
        <v>0</v>
      </c>
      <c r="O21" s="161">
        <v>0</v>
      </c>
      <c r="P21" s="161">
        <v>0</v>
      </c>
      <c r="Q21" s="161">
        <v>0</v>
      </c>
      <c r="R21" s="143">
        <f t="shared" si="1"/>
        <v>0</v>
      </c>
      <c r="S21" s="306" t="e">
        <f>R21/$R$22</f>
        <v>#DIV/0!</v>
      </c>
      <c r="T21" s="12"/>
      <c r="U21" s="12"/>
      <c r="V21" s="12"/>
      <c r="W21" s="12"/>
      <c r="X21" s="12"/>
      <c r="Y21" s="12"/>
      <c r="Z21" s="12"/>
      <c r="AA21" s="12"/>
      <c r="AB21" s="12"/>
      <c r="AC21" s="12"/>
      <c r="AD21" s="12"/>
      <c r="AE21" s="12"/>
      <c r="AF21" s="12"/>
      <c r="AG21" s="12"/>
      <c r="AH21" s="12"/>
      <c r="AI21" s="12"/>
      <c r="AJ21" s="12"/>
      <c r="AK21" s="12"/>
      <c r="AL21" s="12"/>
      <c r="AM21" s="12"/>
      <c r="AN21" s="12"/>
      <c r="AO21" s="12"/>
      <c r="AP21" s="12"/>
      <c r="AQ21" s="12"/>
      <c r="AR21" s="12"/>
      <c r="AS21" s="12"/>
      <c r="AT21" s="12"/>
      <c r="AU21" s="12"/>
      <c r="AV21" s="12"/>
      <c r="AW21" s="12"/>
      <c r="AX21" s="12"/>
      <c r="AY21" s="12"/>
      <c r="AZ21" s="12"/>
      <c r="BA21" s="12"/>
      <c r="BB21" s="12"/>
    </row>
    <row r="22" spans="1:54" s="146" customFormat="1" ht="30" customHeight="1" thickBot="1" x14ac:dyDescent="0.4">
      <c r="A22" s="299" t="s">
        <v>283</v>
      </c>
      <c r="B22" s="147">
        <f>B17+B21+B20+B19+B18</f>
        <v>0</v>
      </c>
      <c r="C22" s="147"/>
      <c r="D22" s="147">
        <f>D17+D20+D19+D18</f>
        <v>0</v>
      </c>
      <c r="E22" s="151">
        <v>0.8</v>
      </c>
      <c r="F22" s="148">
        <f>ROUND(D22*E22,0)</f>
        <v>0</v>
      </c>
      <c r="G22" s="150">
        <f>G15+G19+G20+G16+G18</f>
        <v>0</v>
      </c>
      <c r="H22" s="302" t="e">
        <f>G22/D22</f>
        <v>#DIV/0!</v>
      </c>
      <c r="I22" s="206">
        <f>B22-G22-K22</f>
        <v>0</v>
      </c>
      <c r="J22" s="206">
        <f>+J15+J16+J19+J18+J20+J21</f>
        <v>0</v>
      </c>
      <c r="K22" s="148">
        <f>SUM(L22:Q22)</f>
        <v>0</v>
      </c>
      <c r="L22" s="148">
        <f>L15+L16+L20+L19+L18+L21</f>
        <v>0</v>
      </c>
      <c r="M22" s="148">
        <f t="shared" ref="M22:Q22" si="3">M15+M16+M20+M19+M18+M21</f>
        <v>0</v>
      </c>
      <c r="N22" s="148">
        <f t="shared" si="3"/>
        <v>0</v>
      </c>
      <c r="O22" s="148">
        <f t="shared" si="3"/>
        <v>0</v>
      </c>
      <c r="P22" s="148">
        <f t="shared" si="3"/>
        <v>0</v>
      </c>
      <c r="Q22" s="148">
        <f t="shared" si="3"/>
        <v>0</v>
      </c>
      <c r="R22" s="153">
        <f t="shared" si="1"/>
        <v>0</v>
      </c>
      <c r="S22" s="154" t="e">
        <f>R22/$B$22</f>
        <v>#DIV/0!</v>
      </c>
      <c r="T22" s="194" t="str">
        <f>IF(R22=B22,"", "Vérifier l'équillibre du plan de financement")</f>
        <v/>
      </c>
      <c r="U22" s="195"/>
      <c r="V22" s="196"/>
      <c r="W22" s="195"/>
      <c r="X22" s="197"/>
      <c r="Y22" s="197"/>
      <c r="Z22" s="197"/>
      <c r="AA22" s="197"/>
      <c r="AB22" s="197"/>
      <c r="AC22" s="197"/>
      <c r="AD22" s="197"/>
      <c r="AE22" s="197"/>
      <c r="AF22" s="197"/>
      <c r="AG22" s="197"/>
      <c r="AH22" s="197"/>
      <c r="AI22" s="197"/>
      <c r="AJ22" s="197"/>
      <c r="AK22" s="197"/>
      <c r="AL22" s="197"/>
      <c r="AM22" s="197"/>
      <c r="AN22" s="197"/>
      <c r="AO22" s="197"/>
      <c r="AP22" s="197"/>
      <c r="AQ22" s="197"/>
      <c r="AR22" s="197"/>
      <c r="AS22" s="197"/>
      <c r="AT22" s="197"/>
      <c r="AU22" s="197"/>
      <c r="AV22" s="197"/>
      <c r="AW22" s="197"/>
      <c r="AX22" s="197"/>
      <c r="AY22" s="197"/>
      <c r="AZ22" s="197"/>
      <c r="BA22" s="197"/>
      <c r="BB22" s="197"/>
    </row>
    <row r="23" spans="1:54" ht="45.75" customHeight="1" thickBot="1" x14ac:dyDescent="0.3">
      <c r="A23" s="471" t="str">
        <f>IF(G22&gt;F22,"Vous devez revoir votre plan de financement car l’intervention du CCCA-BTP ne peut dépasser " &amp; TEXT(F22,"# ##0") &amp; " €, soit un taux d’intervention de 50% des dépenses éligibles.", "")</f>
        <v/>
      </c>
      <c r="B23" s="471"/>
      <c r="C23" s="471"/>
      <c r="D23" s="471"/>
      <c r="E23" s="471"/>
      <c r="F23" s="471"/>
      <c r="G23" s="471"/>
      <c r="H23" s="471"/>
      <c r="I23" s="210" t="str">
        <f>IF(OR(I15&lt;0, I16&lt;0,I18&lt;0,I19&lt;0,I20&lt;0,I21&lt;0), "Budget pas équilibré", "budget OK")</f>
        <v>budget OK</v>
      </c>
      <c r="J23" s="162" t="s">
        <v>11</v>
      </c>
      <c r="K23" s="12"/>
      <c r="L23" s="162" t="s">
        <v>11</v>
      </c>
      <c r="M23" s="162" t="s">
        <v>11</v>
      </c>
      <c r="N23" s="162" t="s">
        <v>11</v>
      </c>
      <c r="O23" s="162" t="s">
        <v>11</v>
      </c>
      <c r="P23" s="162" t="s">
        <v>11</v>
      </c>
      <c r="Q23" s="163" t="s">
        <v>11</v>
      </c>
      <c r="R23" s="200"/>
      <c r="S23" s="201"/>
      <c r="T23" s="12"/>
      <c r="U23" s="12"/>
      <c r="V23" s="12"/>
      <c r="W23" s="12"/>
      <c r="X23" s="12"/>
      <c r="Y23" s="12"/>
      <c r="Z23" s="12"/>
      <c r="AA23" s="12"/>
      <c r="AB23" s="12"/>
      <c r="AC23" s="12"/>
      <c r="AD23" s="12"/>
      <c r="AE23" s="12"/>
      <c r="AF23" s="12"/>
      <c r="AG23" s="12"/>
      <c r="AH23" s="12"/>
      <c r="AI23" s="12"/>
      <c r="AJ23" s="12"/>
      <c r="AK23" s="12"/>
      <c r="AL23" s="12"/>
      <c r="AM23" s="12"/>
      <c r="AN23" s="12"/>
      <c r="AO23" s="12"/>
      <c r="AP23" s="12"/>
      <c r="AQ23" s="12"/>
      <c r="AR23" s="12"/>
      <c r="AS23" s="12"/>
      <c r="AT23" s="12"/>
      <c r="AU23" s="12"/>
      <c r="AV23" s="12"/>
      <c r="AW23" s="12"/>
      <c r="AX23" s="12"/>
      <c r="AY23" s="12"/>
      <c r="AZ23" s="12"/>
      <c r="BA23" s="12"/>
      <c r="BB23" s="12"/>
    </row>
    <row r="24" spans="1:54" s="12" customFormat="1" ht="0.6" customHeight="1" x14ac:dyDescent="0.3">
      <c r="A24" s="471"/>
      <c r="B24" s="471"/>
      <c r="C24" s="471"/>
      <c r="D24" s="471"/>
      <c r="E24" s="471"/>
      <c r="F24" s="471"/>
      <c r="G24" s="471"/>
      <c r="H24" s="471"/>
      <c r="I24" s="190"/>
      <c r="J24" s="190"/>
      <c r="K24" s="190" t="e">
        <f>IF(K15+K16+K20+K19+K18+#REF!+K21=K22,""," pas équilibré")</f>
        <v>#REF!</v>
      </c>
      <c r="L24" s="205" t="e">
        <f>IF(L15+L21+L16+L20+L19+L18+#REF!=L22,""," Pas équilibré")</f>
        <v>#REF!</v>
      </c>
      <c r="M24" s="205" t="e">
        <f>IF(M15+M21+M16+M20+M19+M18+#REF!=M22,""," Pas équilibré")</f>
        <v>#REF!</v>
      </c>
      <c r="N24" s="205" t="e">
        <f>IF(N15+N21+N16+N20+N19+N18+#REF!=N22,""," Pas équilibré")</f>
        <v>#REF!</v>
      </c>
      <c r="O24" s="205" t="e">
        <f>IF(O15+O21+O16+O20+O19+O18+#REF!=O22,""," Pas équilibré")</f>
        <v>#REF!</v>
      </c>
      <c r="P24" s="205" t="e">
        <f>IF(P15+P21+P16+P20+P19+P18+#REF!=P22,""," Pas équilibré")</f>
        <v>#REF!</v>
      </c>
      <c r="Q24" s="205" t="e">
        <f>IF(Q15+Q21+Q16+Q20+Q19+Q18+#REF!=Q22,""," Pas équilibré")</f>
        <v>#REF!</v>
      </c>
    </row>
    <row r="25" spans="1:54" s="12" customFormat="1" x14ac:dyDescent="0.25">
      <c r="A25" s="191"/>
      <c r="Q25" s="34"/>
    </row>
    <row r="26" spans="1:54" s="12" customFormat="1" x14ac:dyDescent="0.25"/>
    <row r="27" spans="1:54" s="12" customFormat="1" x14ac:dyDescent="0.25"/>
    <row r="28" spans="1:54" s="12" customFormat="1" x14ac:dyDescent="0.25"/>
    <row r="29" spans="1:54" s="12" customFormat="1" x14ac:dyDescent="0.25"/>
    <row r="30" spans="1:54" s="12" customFormat="1" x14ac:dyDescent="0.25"/>
    <row r="31" spans="1:54" s="12" customFormat="1" x14ac:dyDescent="0.25"/>
    <row r="32" spans="1:54" s="12" customFormat="1" x14ac:dyDescent="0.25"/>
    <row r="33" s="12" customFormat="1" x14ac:dyDescent="0.25"/>
    <row r="34" s="12" customFormat="1" x14ac:dyDescent="0.25"/>
    <row r="35" s="12" customFormat="1" x14ac:dyDescent="0.25"/>
    <row r="36" s="12" customFormat="1" x14ac:dyDescent="0.25"/>
    <row r="37" s="12" customFormat="1" x14ac:dyDescent="0.25"/>
    <row r="38" s="12" customFormat="1" x14ac:dyDescent="0.25"/>
    <row r="39" s="12" customFormat="1" x14ac:dyDescent="0.25"/>
    <row r="40" s="12" customFormat="1" x14ac:dyDescent="0.25"/>
    <row r="41" s="12" customFormat="1" x14ac:dyDescent="0.25"/>
    <row r="42" s="12" customFormat="1" x14ac:dyDescent="0.25"/>
    <row r="43" s="12" customFormat="1" x14ac:dyDescent="0.25"/>
    <row r="44" s="12" customFormat="1" x14ac:dyDescent="0.25"/>
    <row r="45" s="12" customFormat="1" x14ac:dyDescent="0.25"/>
    <row r="46" s="12" customFormat="1" x14ac:dyDescent="0.25"/>
    <row r="47" s="12" customFormat="1" x14ac:dyDescent="0.25"/>
    <row r="48" s="12" customFormat="1" x14ac:dyDescent="0.25"/>
    <row r="49" s="12" customFormat="1" x14ac:dyDescent="0.25"/>
    <row r="50" s="12" customFormat="1" x14ac:dyDescent="0.25"/>
    <row r="51" s="12" customFormat="1" x14ac:dyDescent="0.25"/>
    <row r="52" s="12" customFormat="1" x14ac:dyDescent="0.25"/>
    <row r="53" s="12" customFormat="1" x14ac:dyDescent="0.25"/>
    <row r="54" s="12" customFormat="1" x14ac:dyDescent="0.25"/>
    <row r="55" s="12" customFormat="1" x14ac:dyDescent="0.25"/>
    <row r="56" s="12" customFormat="1" x14ac:dyDescent="0.25"/>
    <row r="57" s="12" customFormat="1" x14ac:dyDescent="0.25"/>
    <row r="58" s="12" customFormat="1" x14ac:dyDescent="0.25"/>
    <row r="59" s="12" customFormat="1" x14ac:dyDescent="0.25"/>
    <row r="60" s="12" customFormat="1" x14ac:dyDescent="0.25"/>
    <row r="61" s="12" customFormat="1" x14ac:dyDescent="0.25"/>
    <row r="62" s="12" customFormat="1" x14ac:dyDescent="0.25"/>
    <row r="63" s="12" customFormat="1" x14ac:dyDescent="0.25"/>
    <row r="64" s="12" customFormat="1" x14ac:dyDescent="0.25"/>
    <row r="65" s="12" customFormat="1" x14ac:dyDescent="0.25"/>
    <row r="66" s="12" customFormat="1" x14ac:dyDescent="0.25"/>
    <row r="67" s="12" customFormat="1" x14ac:dyDescent="0.25"/>
    <row r="68" s="12" customFormat="1" x14ac:dyDescent="0.25"/>
    <row r="69" s="12" customFormat="1" x14ac:dyDescent="0.25"/>
    <row r="70" s="12" customFormat="1" x14ac:dyDescent="0.25"/>
    <row r="71" s="12" customFormat="1" x14ac:dyDescent="0.25"/>
    <row r="72" s="12" customFormat="1" x14ac:dyDescent="0.25"/>
    <row r="73" s="12" customFormat="1" x14ac:dyDescent="0.25"/>
    <row r="74" s="12" customFormat="1" x14ac:dyDescent="0.25"/>
    <row r="75" s="12" customFormat="1" x14ac:dyDescent="0.25"/>
    <row r="76" s="12" customFormat="1" x14ac:dyDescent="0.25"/>
    <row r="77" s="12" customFormat="1" x14ac:dyDescent="0.25"/>
    <row r="78" s="12" customFormat="1" x14ac:dyDescent="0.25"/>
    <row r="79" s="12" customFormat="1" x14ac:dyDescent="0.25"/>
    <row r="80" s="12" customFormat="1" x14ac:dyDescent="0.25"/>
    <row r="81" s="12" customFormat="1" x14ac:dyDescent="0.25"/>
    <row r="82" s="12" customFormat="1" x14ac:dyDescent="0.25"/>
    <row r="83" s="12" customFormat="1" x14ac:dyDescent="0.25"/>
    <row r="84" s="12" customFormat="1" x14ac:dyDescent="0.25"/>
    <row r="85" s="12" customFormat="1" x14ac:dyDescent="0.25"/>
    <row r="86" s="12" customFormat="1" x14ac:dyDescent="0.25"/>
    <row r="87" s="12" customFormat="1" x14ac:dyDescent="0.25"/>
    <row r="88" s="12" customFormat="1" x14ac:dyDescent="0.25"/>
    <row r="89" s="12" customFormat="1" x14ac:dyDescent="0.25"/>
    <row r="90" s="12" customFormat="1" x14ac:dyDescent="0.25"/>
    <row r="91" s="12" customFormat="1" x14ac:dyDescent="0.25"/>
    <row r="92" s="12" customFormat="1" x14ac:dyDescent="0.25"/>
    <row r="93" s="12" customFormat="1" x14ac:dyDescent="0.25"/>
    <row r="94" s="12" customFormat="1" x14ac:dyDescent="0.25"/>
    <row r="95" s="12" customFormat="1" x14ac:dyDescent="0.25"/>
    <row r="96" s="12" customFormat="1" x14ac:dyDescent="0.25"/>
    <row r="97" s="12" customFormat="1" x14ac:dyDescent="0.25"/>
    <row r="98" s="12" customFormat="1" x14ac:dyDescent="0.25"/>
    <row r="99" s="12" customFormat="1" x14ac:dyDescent="0.25"/>
    <row r="100" s="12" customFormat="1" x14ac:dyDescent="0.25"/>
    <row r="101" s="12" customFormat="1" x14ac:dyDescent="0.25"/>
    <row r="102" s="12" customFormat="1" x14ac:dyDescent="0.25"/>
    <row r="103" s="12" customFormat="1" x14ac:dyDescent="0.25"/>
    <row r="104" s="12" customFormat="1" x14ac:dyDescent="0.25"/>
    <row r="105" s="12" customFormat="1" x14ac:dyDescent="0.25"/>
    <row r="106" s="12" customFormat="1" x14ac:dyDescent="0.25"/>
    <row r="107" s="12" customFormat="1" x14ac:dyDescent="0.25"/>
    <row r="108" s="12" customFormat="1" x14ac:dyDescent="0.25"/>
    <row r="109" s="12" customFormat="1" x14ac:dyDescent="0.25"/>
    <row r="110" s="12" customFormat="1" x14ac:dyDescent="0.25"/>
    <row r="111" s="12" customFormat="1" x14ac:dyDescent="0.25"/>
    <row r="112" s="12" customFormat="1" x14ac:dyDescent="0.25"/>
    <row r="113" s="12" customFormat="1" x14ac:dyDescent="0.25"/>
    <row r="114" s="12" customFormat="1" x14ac:dyDescent="0.25"/>
    <row r="115" s="12" customFormat="1" x14ac:dyDescent="0.25"/>
    <row r="116" s="12" customFormat="1" x14ac:dyDescent="0.25"/>
    <row r="117" s="12" customFormat="1" x14ac:dyDescent="0.25"/>
    <row r="118" s="12" customFormat="1" x14ac:dyDescent="0.25"/>
    <row r="119" s="12" customFormat="1" x14ac:dyDescent="0.25"/>
    <row r="120" s="12" customFormat="1" x14ac:dyDescent="0.25"/>
    <row r="121" s="12" customFormat="1" x14ac:dyDescent="0.25"/>
    <row r="122" s="12" customFormat="1" x14ac:dyDescent="0.25"/>
    <row r="123" s="12" customFormat="1" x14ac:dyDescent="0.25"/>
    <row r="124" s="12" customFormat="1" x14ac:dyDescent="0.25"/>
    <row r="125" s="12" customFormat="1" x14ac:dyDescent="0.25"/>
    <row r="126" s="12" customFormat="1" x14ac:dyDescent="0.25"/>
    <row r="127" s="12" customFormat="1" x14ac:dyDescent="0.25"/>
    <row r="128" s="12" customFormat="1" x14ac:dyDescent="0.25"/>
    <row r="129" s="12" customFormat="1" x14ac:dyDescent="0.25"/>
    <row r="130" s="12" customFormat="1" x14ac:dyDescent="0.25"/>
    <row r="131" s="12" customFormat="1" x14ac:dyDescent="0.25"/>
    <row r="132" s="12" customFormat="1" x14ac:dyDescent="0.25"/>
    <row r="133" s="12" customFormat="1" x14ac:dyDescent="0.25"/>
    <row r="134" s="12" customFormat="1" x14ac:dyDescent="0.25"/>
    <row r="135" s="12" customFormat="1" x14ac:dyDescent="0.25"/>
    <row r="136" s="12" customFormat="1" x14ac:dyDescent="0.25"/>
    <row r="137" s="12" customFormat="1" x14ac:dyDescent="0.25"/>
    <row r="138" s="12" customFormat="1" x14ac:dyDescent="0.25"/>
    <row r="139" s="12" customFormat="1" x14ac:dyDescent="0.25"/>
    <row r="140" s="12" customFormat="1" x14ac:dyDescent="0.25"/>
    <row r="141" s="12" customFormat="1" x14ac:dyDescent="0.25"/>
    <row r="142" s="12" customFormat="1" x14ac:dyDescent="0.25"/>
    <row r="143" s="12" customFormat="1" x14ac:dyDescent="0.25"/>
    <row r="144" s="12" customFormat="1" x14ac:dyDescent="0.25"/>
    <row r="145" s="12" customFormat="1" x14ac:dyDescent="0.25"/>
    <row r="146" s="12" customFormat="1" x14ac:dyDescent="0.25"/>
    <row r="147" s="12" customFormat="1" x14ac:dyDescent="0.25"/>
    <row r="148" s="12" customFormat="1" x14ac:dyDescent="0.25"/>
    <row r="149" s="12" customFormat="1" x14ac:dyDescent="0.25"/>
    <row r="150" s="12" customFormat="1" x14ac:dyDescent="0.25"/>
    <row r="151" s="12" customFormat="1" x14ac:dyDescent="0.25"/>
  </sheetData>
  <sheetProtection algorithmName="SHA-512" hashValue="KlMfSNzvlnjMh9mk8xtjsDjH5rFvYQQKaeDgMPPOm7GhQFJ7XpMpIOmr41BlWd9T6GzNsfGWfCXpw0xFW23apA==" saltValue="k7K3ZbSv3K9tW74MCe/3fQ==" spinCount="100000" sheet="1" formatColumns="0"/>
  <mergeCells count="23">
    <mergeCell ref="I17:S17"/>
    <mergeCell ref="A23:H24"/>
    <mergeCell ref="A11:A12"/>
    <mergeCell ref="I11:J12"/>
    <mergeCell ref="K11:Q11"/>
    <mergeCell ref="R11:S13"/>
    <mergeCell ref="Q12:Q13"/>
    <mergeCell ref="P12:P13"/>
    <mergeCell ref="E7:G7"/>
    <mergeCell ref="H7:I7"/>
    <mergeCell ref="G12:H13"/>
    <mergeCell ref="A13:A14"/>
    <mergeCell ref="O12:O13"/>
    <mergeCell ref="B12:B13"/>
    <mergeCell ref="C12:C13"/>
    <mergeCell ref="D12:D13"/>
    <mergeCell ref="E12:E13"/>
    <mergeCell ref="F12:F13"/>
    <mergeCell ref="C11:H11"/>
    <mergeCell ref="K12:K13"/>
    <mergeCell ref="L12:L13"/>
    <mergeCell ref="M12:M13"/>
    <mergeCell ref="N12:N13"/>
  </mergeCells>
  <phoneticPr fontId="47" type="noConversion"/>
  <conditionalFormatting sqref="G22">
    <cfRule type="cellIs" dxfId="16" priority="4" operator="greaterThan">
      <formula>$F$22</formula>
    </cfRule>
  </conditionalFormatting>
  <conditionalFormatting sqref="I15:I16 I18:I21 I22:J22">
    <cfRule type="cellIs" dxfId="15" priority="3" operator="lessThan">
      <formula>0</formula>
    </cfRule>
  </conditionalFormatting>
  <conditionalFormatting sqref="I23">
    <cfRule type="containsText" dxfId="14" priority="1" operator="containsText" text="Budget pas équilibré">
      <formula>NOT(ISERROR(SEARCH("Budget pas équilibré",I23)))</formula>
    </cfRule>
    <cfRule type="containsText" dxfId="13" priority="2" operator="containsText" text="Budget OK">
      <formula>NOT(ISERROR(SEARCH("Budget OK",I23)))</formula>
    </cfRule>
  </conditionalFormatting>
  <dataValidations count="4">
    <dataValidation type="whole" operator="lessThanOrEqual" allowBlank="1" showInputMessage="1" showErrorMessage="1" sqref="G15:G16 G18:G20" xr:uid="{41FDEA3D-CE79-463C-9A62-FC35431B12AA}">
      <formula1>F15</formula1>
    </dataValidation>
    <dataValidation type="whole" operator="lessThanOrEqual" allowBlank="1" showInputMessage="1" showErrorMessage="1" sqref="I18:I21 I15:I16" xr:uid="{3E2CC298-4B42-4300-8BAD-1A4D61AA0C98}">
      <formula1>B15-G15-K15</formula1>
    </dataValidation>
    <dataValidation operator="lessThanOrEqual" allowBlank="1" showInputMessage="1" showErrorMessage="1" sqref="J15:J16 J18:J21" xr:uid="{A6D77CE9-DC94-4A3F-969A-BAA0874FFF0D}"/>
    <dataValidation type="list" allowBlank="1" showInputMessage="1" showErrorMessage="1" sqref="J23:Q23" xr:uid="{BB5E94E5-CBFC-42CC-9049-C42C50B074CD}">
      <formula1>#REF!</formula1>
    </dataValidation>
  </dataValidations>
  <pageMargins left="0.25" right="0.25" top="0.6" bottom="0.75" header="0.3" footer="0.3"/>
  <pageSetup paperSize="8" scale="49"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5F6EB8-9EF0-4277-91B5-19ABF6BAAF74}">
  <sheetPr>
    <tabColor rgb="FFFFFF00"/>
    <pageSetUpPr fitToPage="1"/>
  </sheetPr>
  <dimension ref="A1:Q88"/>
  <sheetViews>
    <sheetView topLeftCell="A2" zoomScale="85" zoomScaleNormal="85" workbookViewId="0">
      <selection activeCell="D2" sqref="D2"/>
    </sheetView>
  </sheetViews>
  <sheetFormatPr baseColWidth="10" defaultColWidth="11.42578125" defaultRowHeight="15" x14ac:dyDescent="0.25"/>
  <cols>
    <col min="1" max="1" width="33.42578125" bestFit="1" customWidth="1"/>
    <col min="3" max="3" width="3.140625" customWidth="1"/>
    <col min="4" max="4" width="37.140625" bestFit="1" customWidth="1"/>
    <col min="5" max="5" width="10.140625" customWidth="1"/>
    <col min="6" max="6" width="38.140625" bestFit="1" customWidth="1"/>
    <col min="7" max="7" width="10.140625" customWidth="1"/>
    <col min="8" max="8" width="140.85546875" customWidth="1"/>
    <col min="9" max="11" width="56.85546875" bestFit="1" customWidth="1"/>
  </cols>
  <sheetData>
    <row r="1" spans="1:17" s="90" customFormat="1" x14ac:dyDescent="0.25">
      <c r="A1" s="89" t="s">
        <v>101</v>
      </c>
      <c r="D1" s="91" t="s">
        <v>305</v>
      </c>
      <c r="F1" s="91" t="s">
        <v>102</v>
      </c>
      <c r="H1" s="92" t="s">
        <v>103</v>
      </c>
      <c r="I1" s="92" t="s">
        <v>104</v>
      </c>
      <c r="J1" s="92" t="s">
        <v>93</v>
      </c>
      <c r="K1" s="92" t="s">
        <v>105</v>
      </c>
      <c r="L1" s="90" t="s">
        <v>45</v>
      </c>
    </row>
    <row r="2" spans="1:17" s="22" customFormat="1" ht="54.6" customHeight="1" x14ac:dyDescent="0.25">
      <c r="A2" s="93" t="s">
        <v>106</v>
      </c>
      <c r="D2" s="93" t="s">
        <v>389</v>
      </c>
      <c r="F2" s="94" t="s">
        <v>287</v>
      </c>
      <c r="H2" s="95" t="s">
        <v>107</v>
      </c>
      <c r="I2" s="96" t="s">
        <v>108</v>
      </c>
      <c r="J2" s="96">
        <v>2025</v>
      </c>
      <c r="K2" s="96" t="s">
        <v>109</v>
      </c>
      <c r="L2" s="97" t="s">
        <v>110</v>
      </c>
      <c r="M2" s="90"/>
    </row>
    <row r="3" spans="1:17" s="22" customFormat="1" ht="31.5" customHeight="1" x14ac:dyDescent="0.25">
      <c r="A3" s="93" t="s">
        <v>111</v>
      </c>
      <c r="D3" s="93" t="s">
        <v>10</v>
      </c>
      <c r="F3" s="98" t="s">
        <v>288</v>
      </c>
      <c r="H3" s="95" t="s">
        <v>107</v>
      </c>
      <c r="I3" s="96" t="s">
        <v>112</v>
      </c>
      <c r="J3" s="96">
        <v>2025</v>
      </c>
      <c r="K3" s="96" t="s">
        <v>109</v>
      </c>
      <c r="L3" s="97" t="s">
        <v>110</v>
      </c>
      <c r="M3" s="90"/>
    </row>
    <row r="4" spans="1:17" s="22" customFormat="1" ht="31.5" customHeight="1" x14ac:dyDescent="0.25">
      <c r="D4" s="93" t="s">
        <v>13</v>
      </c>
      <c r="H4" s="95" t="s">
        <v>107</v>
      </c>
      <c r="I4" s="96" t="s">
        <v>113</v>
      </c>
      <c r="J4" s="96">
        <v>2025</v>
      </c>
      <c r="K4" s="96" t="s">
        <v>109</v>
      </c>
      <c r="L4" s="97" t="s">
        <v>110</v>
      </c>
      <c r="M4" s="90"/>
    </row>
    <row r="5" spans="1:17" s="22" customFormat="1" ht="31.5" customHeight="1" x14ac:dyDescent="0.25">
      <c r="D5" s="93" t="s">
        <v>16</v>
      </c>
      <c r="H5" s="95" t="s">
        <v>114</v>
      </c>
      <c r="I5" s="96" t="s">
        <v>115</v>
      </c>
      <c r="J5" s="96">
        <v>2025</v>
      </c>
      <c r="K5" s="96" t="s">
        <v>109</v>
      </c>
      <c r="L5" s="97" t="s">
        <v>110</v>
      </c>
      <c r="M5" s="90"/>
    </row>
    <row r="6" spans="1:17" s="22" customFormat="1" ht="31.5" customHeight="1" x14ac:dyDescent="0.25">
      <c r="A6" s="99" t="s">
        <v>116</v>
      </c>
      <c r="D6" s="93" t="s">
        <v>19</v>
      </c>
      <c r="H6" s="95" t="s">
        <v>117</v>
      </c>
      <c r="I6" s="96" t="s">
        <v>118</v>
      </c>
      <c r="J6" s="96">
        <v>2025</v>
      </c>
      <c r="K6" s="96" t="s">
        <v>109</v>
      </c>
      <c r="L6" s="97" t="s">
        <v>110</v>
      </c>
      <c r="M6" s="90"/>
    </row>
    <row r="7" spans="1:17" s="22" customFormat="1" ht="31.5" customHeight="1" x14ac:dyDescent="0.25">
      <c r="A7" s="93" t="s">
        <v>119</v>
      </c>
      <c r="D7" s="93" t="s">
        <v>20</v>
      </c>
      <c r="F7"/>
      <c r="H7" s="95" t="s">
        <v>120</v>
      </c>
      <c r="I7" s="96" t="s">
        <v>121</v>
      </c>
      <c r="J7" s="96">
        <v>2025</v>
      </c>
      <c r="K7" s="96" t="s">
        <v>109</v>
      </c>
      <c r="L7" s="97" t="s">
        <v>110</v>
      </c>
      <c r="M7" s="90"/>
    </row>
    <row r="8" spans="1:17" s="22" customFormat="1" ht="31.5" customHeight="1" x14ac:dyDescent="0.25">
      <c r="A8" s="93" t="s">
        <v>122</v>
      </c>
      <c r="D8" s="93" t="s">
        <v>21</v>
      </c>
      <c r="F8"/>
      <c r="H8" s="95" t="s">
        <v>123</v>
      </c>
      <c r="I8" s="96" t="s">
        <v>124</v>
      </c>
      <c r="J8" s="96">
        <v>2025</v>
      </c>
      <c r="K8" s="96" t="s">
        <v>109</v>
      </c>
      <c r="L8" s="97" t="s">
        <v>110</v>
      </c>
    </row>
    <row r="9" spans="1:17" s="22" customFormat="1" ht="31.5" customHeight="1" x14ac:dyDescent="0.25">
      <c r="A9" s="93" t="s">
        <v>125</v>
      </c>
      <c r="D9"/>
      <c r="H9" s="95" t="s">
        <v>126</v>
      </c>
      <c r="I9" s="96" t="s">
        <v>127</v>
      </c>
      <c r="J9" s="96">
        <v>2025</v>
      </c>
      <c r="K9" s="96" t="s">
        <v>109</v>
      </c>
      <c r="L9" s="97" t="s">
        <v>110</v>
      </c>
    </row>
    <row r="10" spans="1:17" s="22" customFormat="1" ht="31.5" customHeight="1" x14ac:dyDescent="0.25">
      <c r="D10"/>
      <c r="H10" s="95" t="s">
        <v>128</v>
      </c>
      <c r="I10" s="96" t="s">
        <v>129</v>
      </c>
      <c r="J10" s="96">
        <v>2024</v>
      </c>
      <c r="K10" s="96" t="s">
        <v>109</v>
      </c>
      <c r="L10" s="97" t="s">
        <v>130</v>
      </c>
      <c r="M10" s="90"/>
    </row>
    <row r="11" spans="1:17" s="22" customFormat="1" ht="31.5" customHeight="1" x14ac:dyDescent="0.25">
      <c r="D11"/>
      <c r="H11" s="95" t="s">
        <v>131</v>
      </c>
      <c r="I11" s="96" t="s">
        <v>132</v>
      </c>
      <c r="J11" s="96">
        <v>2024</v>
      </c>
      <c r="K11" s="96" t="s">
        <v>109</v>
      </c>
      <c r="L11" s="97" t="s">
        <v>130</v>
      </c>
      <c r="M11" s="90"/>
    </row>
    <row r="12" spans="1:17" ht="29.1" customHeight="1" x14ac:dyDescent="0.25">
      <c r="H12" s="95" t="s">
        <v>133</v>
      </c>
      <c r="I12" s="96" t="s">
        <v>134</v>
      </c>
      <c r="J12" s="96">
        <v>2024</v>
      </c>
      <c r="K12" s="96" t="s">
        <v>109</v>
      </c>
      <c r="L12" s="97" t="s">
        <v>130</v>
      </c>
      <c r="M12" s="90"/>
      <c r="N12" s="22"/>
      <c r="Q12" s="21"/>
    </row>
    <row r="13" spans="1:17" x14ac:dyDescent="0.25">
      <c r="H13" s="95" t="s">
        <v>135</v>
      </c>
      <c r="I13" s="96" t="s">
        <v>136</v>
      </c>
      <c r="J13" s="96">
        <v>2024</v>
      </c>
      <c r="K13" s="96" t="s">
        <v>109</v>
      </c>
      <c r="L13" s="97" t="s">
        <v>130</v>
      </c>
      <c r="M13" s="90"/>
      <c r="N13" s="22"/>
    </row>
    <row r="14" spans="1:17" ht="21.6" customHeight="1" x14ac:dyDescent="0.25">
      <c r="H14" s="95" t="s">
        <v>137</v>
      </c>
      <c r="I14" s="96" t="s">
        <v>138</v>
      </c>
      <c r="J14" s="96">
        <v>2024</v>
      </c>
      <c r="K14" s="96" t="s">
        <v>109</v>
      </c>
      <c r="L14" s="97" t="s">
        <v>130</v>
      </c>
      <c r="M14" s="90"/>
      <c r="N14" s="22"/>
      <c r="Q14" s="21"/>
    </row>
    <row r="15" spans="1:17" x14ac:dyDescent="0.25">
      <c r="H15" s="95" t="s">
        <v>139</v>
      </c>
      <c r="I15" s="96" t="s">
        <v>140</v>
      </c>
      <c r="J15" s="96">
        <v>2024</v>
      </c>
      <c r="K15" s="96" t="s">
        <v>109</v>
      </c>
      <c r="L15" s="97" t="s">
        <v>130</v>
      </c>
      <c r="M15" s="90"/>
      <c r="N15" s="22"/>
    </row>
    <row r="16" spans="1:17" x14ac:dyDescent="0.25">
      <c r="H16" s="95" t="s">
        <v>141</v>
      </c>
      <c r="I16" s="96" t="s">
        <v>142</v>
      </c>
      <c r="J16" s="96">
        <v>2024</v>
      </c>
      <c r="K16" s="96" t="s">
        <v>109</v>
      </c>
      <c r="L16" s="97" t="s">
        <v>130</v>
      </c>
      <c r="M16" s="90"/>
      <c r="N16" s="22"/>
    </row>
    <row r="17" spans="4:14" x14ac:dyDescent="0.25">
      <c r="D17" s="91" t="s">
        <v>290</v>
      </c>
      <c r="F17" s="91" t="s">
        <v>317</v>
      </c>
      <c r="H17" s="95" t="s">
        <v>143</v>
      </c>
      <c r="I17" s="96" t="s">
        <v>144</v>
      </c>
      <c r="J17" s="96">
        <v>2023</v>
      </c>
      <c r="K17" s="96" t="s">
        <v>145</v>
      </c>
      <c r="L17" s="97" t="s">
        <v>146</v>
      </c>
      <c r="M17" s="22"/>
      <c r="N17" s="22"/>
    </row>
    <row r="18" spans="4:14" x14ac:dyDescent="0.25">
      <c r="D18" s="93" t="s">
        <v>311</v>
      </c>
      <c r="F18" s="93" t="s">
        <v>6</v>
      </c>
      <c r="H18" s="95" t="s">
        <v>147</v>
      </c>
      <c r="I18" s="96" t="s">
        <v>148</v>
      </c>
      <c r="J18" s="96">
        <v>2023</v>
      </c>
      <c r="K18" s="96" t="s">
        <v>145</v>
      </c>
      <c r="L18" s="97" t="s">
        <v>146</v>
      </c>
      <c r="M18" s="22"/>
      <c r="N18" s="22"/>
    </row>
    <row r="19" spans="4:14" x14ac:dyDescent="0.25">
      <c r="D19" s="93" t="s">
        <v>14</v>
      </c>
      <c r="F19" s="93" t="s">
        <v>9</v>
      </c>
      <c r="H19" s="95" t="s">
        <v>149</v>
      </c>
      <c r="I19" s="96" t="s">
        <v>150</v>
      </c>
      <c r="J19" s="96">
        <v>2023</v>
      </c>
      <c r="K19" s="96" t="s">
        <v>145</v>
      </c>
      <c r="L19" s="97" t="s">
        <v>146</v>
      </c>
      <c r="M19" s="22"/>
    </row>
    <row r="20" spans="4:14" x14ac:dyDescent="0.25">
      <c r="D20" s="93" t="s">
        <v>312</v>
      </c>
      <c r="F20" s="93" t="s">
        <v>12</v>
      </c>
      <c r="H20" s="95" t="s">
        <v>151</v>
      </c>
      <c r="I20" s="96" t="s">
        <v>152</v>
      </c>
      <c r="J20" s="96">
        <v>2023</v>
      </c>
      <c r="K20" s="96" t="s">
        <v>145</v>
      </c>
      <c r="L20" s="97" t="s">
        <v>146</v>
      </c>
      <c r="M20" s="22"/>
    </row>
    <row r="21" spans="4:14" x14ac:dyDescent="0.25">
      <c r="D21" s="93" t="s">
        <v>17</v>
      </c>
      <c r="F21" s="93" t="s">
        <v>15</v>
      </c>
      <c r="H21" s="95" t="s">
        <v>153</v>
      </c>
      <c r="I21" s="96" t="s">
        <v>154</v>
      </c>
      <c r="J21" s="96">
        <v>2023</v>
      </c>
      <c r="K21" s="96" t="s">
        <v>145</v>
      </c>
      <c r="L21" s="97" t="s">
        <v>146</v>
      </c>
      <c r="M21" s="22"/>
    </row>
    <row r="22" spans="4:14" x14ac:dyDescent="0.25">
      <c r="F22" s="93" t="s">
        <v>18</v>
      </c>
      <c r="H22" s="95" t="s">
        <v>155</v>
      </c>
      <c r="I22" s="96" t="s">
        <v>156</v>
      </c>
      <c r="J22" s="96">
        <v>2023</v>
      </c>
      <c r="K22" s="96" t="s">
        <v>145</v>
      </c>
      <c r="L22" s="97" t="s">
        <v>146</v>
      </c>
      <c r="M22" s="22"/>
    </row>
    <row r="23" spans="4:14" x14ac:dyDescent="0.25">
      <c r="F23" s="93" t="s">
        <v>17</v>
      </c>
      <c r="H23" s="95" t="s">
        <v>157</v>
      </c>
      <c r="I23" s="96" t="s">
        <v>158</v>
      </c>
      <c r="J23" s="96">
        <v>2023</v>
      </c>
      <c r="K23" s="96" t="s">
        <v>145</v>
      </c>
      <c r="L23" s="97" t="s">
        <v>146</v>
      </c>
      <c r="M23" s="22"/>
    </row>
    <row r="24" spans="4:14" x14ac:dyDescent="0.25">
      <c r="H24" s="95" t="s">
        <v>159</v>
      </c>
      <c r="I24" s="96" t="s">
        <v>160</v>
      </c>
      <c r="J24" s="96">
        <v>2023</v>
      </c>
      <c r="K24" s="96" t="s">
        <v>145</v>
      </c>
      <c r="L24" s="97" t="s">
        <v>146</v>
      </c>
      <c r="M24" s="22"/>
    </row>
    <row r="25" spans="4:14" x14ac:dyDescent="0.25">
      <c r="H25" s="95" t="s">
        <v>161</v>
      </c>
      <c r="I25" s="96" t="s">
        <v>162</v>
      </c>
      <c r="J25" s="96">
        <v>2023</v>
      </c>
      <c r="K25" s="96" t="s">
        <v>145</v>
      </c>
      <c r="L25" s="97" t="s">
        <v>146</v>
      </c>
      <c r="M25" s="22"/>
    </row>
    <row r="26" spans="4:14" x14ac:dyDescent="0.25">
      <c r="H26" s="95" t="s">
        <v>163</v>
      </c>
      <c r="I26" s="96" t="s">
        <v>164</v>
      </c>
      <c r="J26" s="96">
        <v>2023</v>
      </c>
      <c r="K26" s="96" t="s">
        <v>145</v>
      </c>
      <c r="L26" s="97" t="s">
        <v>146</v>
      </c>
      <c r="M26" s="22"/>
    </row>
    <row r="27" spans="4:14" x14ac:dyDescent="0.25">
      <c r="H27" s="95" t="s">
        <v>165</v>
      </c>
      <c r="I27" s="96" t="s">
        <v>166</v>
      </c>
      <c r="J27" s="96">
        <v>2023</v>
      </c>
      <c r="K27" s="96" t="s">
        <v>145</v>
      </c>
      <c r="L27" s="97" t="s">
        <v>146</v>
      </c>
      <c r="M27" s="22"/>
    </row>
    <row r="28" spans="4:14" x14ac:dyDescent="0.25">
      <c r="H28" s="95" t="s">
        <v>167</v>
      </c>
      <c r="I28" s="96" t="s">
        <v>168</v>
      </c>
      <c r="J28" s="96">
        <v>2023</v>
      </c>
      <c r="K28" s="96" t="s">
        <v>145</v>
      </c>
      <c r="L28" s="97" t="s">
        <v>146</v>
      </c>
    </row>
    <row r="29" spans="4:14" x14ac:dyDescent="0.25">
      <c r="H29" s="95" t="s">
        <v>169</v>
      </c>
      <c r="I29" s="96" t="s">
        <v>170</v>
      </c>
      <c r="J29" s="96">
        <v>2023</v>
      </c>
      <c r="K29" s="96" t="s">
        <v>145</v>
      </c>
      <c r="L29" s="97" t="s">
        <v>146</v>
      </c>
    </row>
    <row r="30" spans="4:14" x14ac:dyDescent="0.25">
      <c r="H30" s="95" t="s">
        <v>171</v>
      </c>
      <c r="I30" s="96" t="s">
        <v>172</v>
      </c>
      <c r="J30" s="96">
        <v>2023</v>
      </c>
      <c r="K30" s="96" t="s">
        <v>145</v>
      </c>
      <c r="L30" s="97" t="s">
        <v>146</v>
      </c>
    </row>
    <row r="31" spans="4:14" x14ac:dyDescent="0.25">
      <c r="H31" s="95" t="s">
        <v>173</v>
      </c>
      <c r="I31" s="96" t="s">
        <v>174</v>
      </c>
      <c r="J31" s="96">
        <v>2023</v>
      </c>
      <c r="K31" s="96" t="s">
        <v>109</v>
      </c>
      <c r="L31" s="97" t="s">
        <v>146</v>
      </c>
    </row>
    <row r="32" spans="4:14" x14ac:dyDescent="0.25">
      <c r="H32" s="95" t="s">
        <v>175</v>
      </c>
      <c r="I32" s="96" t="s">
        <v>176</v>
      </c>
      <c r="J32" s="96">
        <v>2023</v>
      </c>
      <c r="K32" s="96" t="s">
        <v>109</v>
      </c>
      <c r="L32" s="97" t="s">
        <v>146</v>
      </c>
    </row>
    <row r="33" spans="4:12" x14ac:dyDescent="0.25">
      <c r="D33" s="38"/>
      <c r="H33" s="95" t="s">
        <v>177</v>
      </c>
      <c r="I33" s="96" t="s">
        <v>178</v>
      </c>
      <c r="J33" s="96">
        <v>2023</v>
      </c>
      <c r="K33" s="96" t="s">
        <v>109</v>
      </c>
      <c r="L33" s="97" t="s">
        <v>146</v>
      </c>
    </row>
    <row r="34" spans="4:12" x14ac:dyDescent="0.25">
      <c r="D34" s="137"/>
      <c r="H34" s="95" t="s">
        <v>179</v>
      </c>
      <c r="I34" s="96" t="s">
        <v>180</v>
      </c>
      <c r="J34" s="96">
        <v>2023</v>
      </c>
      <c r="K34" s="96" t="s">
        <v>109</v>
      </c>
      <c r="L34" s="97" t="s">
        <v>146</v>
      </c>
    </row>
    <row r="35" spans="4:12" x14ac:dyDescent="0.25">
      <c r="D35" s="137"/>
      <c r="H35" s="95" t="s">
        <v>181</v>
      </c>
      <c r="I35" s="96" t="s">
        <v>182</v>
      </c>
      <c r="J35" s="96">
        <v>2023</v>
      </c>
      <c r="K35" s="96" t="s">
        <v>109</v>
      </c>
      <c r="L35" s="97" t="s">
        <v>146</v>
      </c>
    </row>
    <row r="36" spans="4:12" x14ac:dyDescent="0.25">
      <c r="D36" s="137"/>
      <c r="H36" s="95" t="s">
        <v>183</v>
      </c>
      <c r="I36" s="96" t="s">
        <v>184</v>
      </c>
      <c r="J36" s="96">
        <v>2023</v>
      </c>
      <c r="K36" s="96" t="s">
        <v>109</v>
      </c>
      <c r="L36" s="97" t="s">
        <v>146</v>
      </c>
    </row>
    <row r="37" spans="4:12" x14ac:dyDescent="0.25">
      <c r="D37" s="137"/>
      <c r="H37" s="95" t="s">
        <v>185</v>
      </c>
      <c r="I37" s="96" t="s">
        <v>186</v>
      </c>
      <c r="J37" s="96">
        <v>2023</v>
      </c>
      <c r="K37" s="96" t="s">
        <v>109</v>
      </c>
      <c r="L37" s="97" t="s">
        <v>146</v>
      </c>
    </row>
    <row r="38" spans="4:12" x14ac:dyDescent="0.25">
      <c r="D38" s="137"/>
      <c r="H38" s="95" t="s">
        <v>187</v>
      </c>
      <c r="I38" s="96" t="s">
        <v>188</v>
      </c>
      <c r="J38" s="96">
        <v>2023</v>
      </c>
      <c r="K38" s="96" t="s">
        <v>109</v>
      </c>
      <c r="L38" s="97" t="s">
        <v>146</v>
      </c>
    </row>
    <row r="39" spans="4:12" x14ac:dyDescent="0.25">
      <c r="D39" s="137"/>
      <c r="H39" s="95" t="s">
        <v>189</v>
      </c>
      <c r="I39" s="96" t="s">
        <v>190</v>
      </c>
      <c r="J39" s="96">
        <v>2023</v>
      </c>
      <c r="K39" s="96" t="s">
        <v>109</v>
      </c>
      <c r="L39" s="97" t="s">
        <v>146</v>
      </c>
    </row>
    <row r="40" spans="4:12" x14ac:dyDescent="0.25">
      <c r="D40" s="137"/>
      <c r="H40" s="95" t="s">
        <v>123</v>
      </c>
      <c r="I40" s="96" t="s">
        <v>191</v>
      </c>
      <c r="J40" s="96">
        <v>2023</v>
      </c>
      <c r="K40" s="96" t="s">
        <v>109</v>
      </c>
      <c r="L40" s="97" t="s">
        <v>146</v>
      </c>
    </row>
    <row r="41" spans="4:12" x14ac:dyDescent="0.25">
      <c r="D41" s="137"/>
      <c r="H41" s="95" t="s">
        <v>192</v>
      </c>
      <c r="I41" s="96" t="s">
        <v>193</v>
      </c>
      <c r="J41" s="96">
        <v>2023</v>
      </c>
      <c r="K41" s="96" t="s">
        <v>109</v>
      </c>
      <c r="L41" s="97" t="s">
        <v>146</v>
      </c>
    </row>
    <row r="42" spans="4:12" x14ac:dyDescent="0.25">
      <c r="D42" s="137"/>
      <c r="H42" s="95" t="s">
        <v>194</v>
      </c>
      <c r="I42" s="96" t="s">
        <v>195</v>
      </c>
      <c r="J42" s="96">
        <v>2023</v>
      </c>
      <c r="K42" s="96" t="s">
        <v>109</v>
      </c>
      <c r="L42" s="97" t="s">
        <v>146</v>
      </c>
    </row>
    <row r="43" spans="4:12" x14ac:dyDescent="0.25">
      <c r="D43" s="137"/>
      <c r="H43" s="95" t="s">
        <v>196</v>
      </c>
      <c r="I43" s="96" t="s">
        <v>197</v>
      </c>
      <c r="J43" s="96">
        <v>2023</v>
      </c>
      <c r="K43" s="96" t="s">
        <v>109</v>
      </c>
      <c r="L43" s="97" t="s">
        <v>146</v>
      </c>
    </row>
    <row r="44" spans="4:12" x14ac:dyDescent="0.25">
      <c r="D44" s="137"/>
      <c r="H44" s="95" t="s">
        <v>198</v>
      </c>
      <c r="I44" s="96" t="s">
        <v>199</v>
      </c>
      <c r="J44" s="96">
        <v>2022</v>
      </c>
      <c r="K44" s="96" t="s">
        <v>145</v>
      </c>
    </row>
    <row r="45" spans="4:12" x14ac:dyDescent="0.25">
      <c r="D45" s="137"/>
      <c r="H45" s="95" t="s">
        <v>200</v>
      </c>
      <c r="I45" s="96" t="s">
        <v>201</v>
      </c>
      <c r="J45" s="96">
        <v>2022</v>
      </c>
      <c r="K45" s="96" t="s">
        <v>145</v>
      </c>
    </row>
    <row r="46" spans="4:12" x14ac:dyDescent="0.25">
      <c r="H46" s="95" t="s">
        <v>202</v>
      </c>
      <c r="I46" s="96" t="s">
        <v>203</v>
      </c>
      <c r="J46" s="96">
        <v>2022</v>
      </c>
      <c r="K46" s="96" t="s">
        <v>145</v>
      </c>
    </row>
    <row r="47" spans="4:12" x14ac:dyDescent="0.25">
      <c r="H47" s="95" t="s">
        <v>204</v>
      </c>
      <c r="I47" s="96" t="s">
        <v>205</v>
      </c>
      <c r="J47" s="96">
        <v>2022</v>
      </c>
      <c r="K47" s="96" t="s">
        <v>145</v>
      </c>
    </row>
    <row r="48" spans="4:12" x14ac:dyDescent="0.25">
      <c r="H48" s="95" t="s">
        <v>206</v>
      </c>
      <c r="I48" s="96" t="s">
        <v>207</v>
      </c>
      <c r="J48" s="100">
        <v>2022</v>
      </c>
      <c r="K48" s="96" t="s">
        <v>145</v>
      </c>
    </row>
    <row r="49" spans="8:12" x14ac:dyDescent="0.25">
      <c r="H49" s="95" t="s">
        <v>208</v>
      </c>
      <c r="I49" s="96" t="s">
        <v>209</v>
      </c>
      <c r="J49" s="96">
        <v>2022</v>
      </c>
      <c r="K49" s="96" t="s">
        <v>145</v>
      </c>
      <c r="L49" s="22"/>
    </row>
    <row r="50" spans="8:12" x14ac:dyDescent="0.25">
      <c r="H50" s="95" t="s">
        <v>210</v>
      </c>
      <c r="I50" s="96" t="s">
        <v>211</v>
      </c>
      <c r="J50" s="96">
        <v>2022</v>
      </c>
      <c r="K50" s="96" t="s">
        <v>145</v>
      </c>
    </row>
    <row r="51" spans="8:12" x14ac:dyDescent="0.25">
      <c r="H51" s="95" t="s">
        <v>212</v>
      </c>
      <c r="I51" s="96" t="s">
        <v>213</v>
      </c>
      <c r="J51" s="96">
        <v>2022</v>
      </c>
      <c r="K51" s="96" t="s">
        <v>145</v>
      </c>
    </row>
    <row r="52" spans="8:12" x14ac:dyDescent="0.25">
      <c r="H52" s="95" t="s">
        <v>214</v>
      </c>
      <c r="I52" s="96" t="s">
        <v>215</v>
      </c>
      <c r="J52" s="100">
        <v>2022</v>
      </c>
      <c r="K52" s="96" t="s">
        <v>145</v>
      </c>
    </row>
    <row r="53" spans="8:12" x14ac:dyDescent="0.25">
      <c r="H53" s="101" t="s">
        <v>216</v>
      </c>
      <c r="I53" s="96" t="s">
        <v>217</v>
      </c>
      <c r="J53" s="96">
        <v>2022</v>
      </c>
      <c r="K53" s="96" t="s">
        <v>109</v>
      </c>
    </row>
    <row r="54" spans="8:12" x14ac:dyDescent="0.25">
      <c r="H54" s="95" t="s">
        <v>218</v>
      </c>
      <c r="I54" s="96" t="s">
        <v>219</v>
      </c>
      <c r="J54" s="96">
        <v>2022</v>
      </c>
      <c r="K54" s="96" t="s">
        <v>109</v>
      </c>
    </row>
    <row r="55" spans="8:12" x14ac:dyDescent="0.25">
      <c r="H55" s="95" t="s">
        <v>220</v>
      </c>
      <c r="I55" s="96" t="s">
        <v>221</v>
      </c>
      <c r="J55" s="96">
        <v>2022</v>
      </c>
      <c r="K55" s="96" t="s">
        <v>109</v>
      </c>
    </row>
    <row r="56" spans="8:12" x14ac:dyDescent="0.25">
      <c r="H56" s="95" t="s">
        <v>177</v>
      </c>
      <c r="I56" s="96" t="s">
        <v>222</v>
      </c>
      <c r="J56" s="96">
        <v>2022</v>
      </c>
      <c r="K56" s="96" t="s">
        <v>109</v>
      </c>
    </row>
    <row r="57" spans="8:12" x14ac:dyDescent="0.25">
      <c r="H57" s="95" t="s">
        <v>175</v>
      </c>
      <c r="I57" s="96" t="s">
        <v>223</v>
      </c>
      <c r="J57" s="96">
        <v>2022</v>
      </c>
      <c r="K57" s="96" t="s">
        <v>109</v>
      </c>
    </row>
    <row r="58" spans="8:12" x14ac:dyDescent="0.25">
      <c r="H58" s="101" t="s">
        <v>123</v>
      </c>
      <c r="I58" s="96" t="s">
        <v>224</v>
      </c>
      <c r="J58" s="96">
        <v>2022</v>
      </c>
      <c r="K58" s="96" t="s">
        <v>109</v>
      </c>
    </row>
    <row r="59" spans="8:12" x14ac:dyDescent="0.25">
      <c r="H59" s="95" t="s">
        <v>225</v>
      </c>
      <c r="I59" s="96" t="s">
        <v>226</v>
      </c>
      <c r="J59" s="96">
        <v>2022</v>
      </c>
      <c r="K59" s="96" t="s">
        <v>109</v>
      </c>
    </row>
    <row r="60" spans="8:12" x14ac:dyDescent="0.25">
      <c r="H60" s="95" t="s">
        <v>227</v>
      </c>
      <c r="I60" s="96" t="s">
        <v>228</v>
      </c>
      <c r="J60" s="96">
        <v>2022</v>
      </c>
      <c r="K60" s="96" t="s">
        <v>109</v>
      </c>
    </row>
    <row r="61" spans="8:12" x14ac:dyDescent="0.25">
      <c r="H61" s="95" t="s">
        <v>173</v>
      </c>
      <c r="I61" s="96" t="s">
        <v>229</v>
      </c>
      <c r="J61" s="96">
        <v>2022</v>
      </c>
      <c r="K61" s="96" t="s">
        <v>109</v>
      </c>
    </row>
    <row r="62" spans="8:12" x14ac:dyDescent="0.25">
      <c r="H62" s="96" t="s">
        <v>230</v>
      </c>
      <c r="I62" s="96" t="s">
        <v>231</v>
      </c>
      <c r="J62" s="96">
        <v>2021</v>
      </c>
      <c r="K62" s="96" t="s">
        <v>145</v>
      </c>
    </row>
    <row r="63" spans="8:12" x14ac:dyDescent="0.25">
      <c r="H63" s="101" t="s">
        <v>232</v>
      </c>
      <c r="I63" s="96" t="s">
        <v>233</v>
      </c>
      <c r="J63" s="96">
        <v>2021</v>
      </c>
      <c r="K63" s="96" t="s">
        <v>145</v>
      </c>
    </row>
    <row r="64" spans="8:12" x14ac:dyDescent="0.25">
      <c r="H64" s="96" t="s">
        <v>234</v>
      </c>
      <c r="I64" s="96" t="s">
        <v>235</v>
      </c>
      <c r="J64" s="96">
        <v>2021</v>
      </c>
      <c r="K64" s="96" t="s">
        <v>145</v>
      </c>
    </row>
    <row r="65" spans="8:11" x14ac:dyDescent="0.25">
      <c r="H65" s="96" t="s">
        <v>236</v>
      </c>
      <c r="I65" s="96" t="s">
        <v>237</v>
      </c>
      <c r="J65" s="96">
        <v>2021</v>
      </c>
      <c r="K65" s="96" t="s">
        <v>145</v>
      </c>
    </row>
    <row r="66" spans="8:11" x14ac:dyDescent="0.25">
      <c r="H66" s="101" t="s">
        <v>238</v>
      </c>
      <c r="I66" s="96" t="s">
        <v>239</v>
      </c>
      <c r="J66" s="96">
        <v>2021</v>
      </c>
      <c r="K66" s="96" t="s">
        <v>145</v>
      </c>
    </row>
    <row r="67" spans="8:11" x14ac:dyDescent="0.25">
      <c r="H67" s="101" t="s">
        <v>240</v>
      </c>
      <c r="I67" s="96" t="s">
        <v>241</v>
      </c>
      <c r="J67" s="96">
        <v>2021</v>
      </c>
      <c r="K67" s="96" t="s">
        <v>145</v>
      </c>
    </row>
    <row r="68" spans="8:11" x14ac:dyDescent="0.25">
      <c r="H68" s="95" t="s">
        <v>242</v>
      </c>
      <c r="I68" s="96" t="s">
        <v>243</v>
      </c>
      <c r="J68" s="96">
        <v>2021</v>
      </c>
      <c r="K68" s="96" t="s">
        <v>145</v>
      </c>
    </row>
    <row r="69" spans="8:11" x14ac:dyDescent="0.25">
      <c r="H69" s="95" t="s">
        <v>244</v>
      </c>
      <c r="I69" s="96" t="s">
        <v>245</v>
      </c>
      <c r="J69" s="96">
        <v>2021</v>
      </c>
      <c r="K69" s="96" t="s">
        <v>109</v>
      </c>
    </row>
    <row r="70" spans="8:11" x14ac:dyDescent="0.25">
      <c r="H70" s="96" t="s">
        <v>246</v>
      </c>
      <c r="I70" s="96" t="s">
        <v>247</v>
      </c>
      <c r="J70" s="96">
        <v>2021</v>
      </c>
      <c r="K70" s="96" t="s">
        <v>109</v>
      </c>
    </row>
    <row r="71" spans="8:11" x14ac:dyDescent="0.25">
      <c r="H71" s="96" t="s">
        <v>248</v>
      </c>
      <c r="I71" s="96" t="s">
        <v>249</v>
      </c>
      <c r="J71" s="96">
        <v>2021</v>
      </c>
      <c r="K71" s="96" t="s">
        <v>109</v>
      </c>
    </row>
    <row r="72" spans="8:11" x14ac:dyDescent="0.25">
      <c r="H72" s="101" t="s">
        <v>250</v>
      </c>
      <c r="I72" s="96" t="s">
        <v>251</v>
      </c>
      <c r="J72" s="96">
        <v>2021</v>
      </c>
      <c r="K72" s="96" t="s">
        <v>109</v>
      </c>
    </row>
    <row r="73" spans="8:11" x14ac:dyDescent="0.25">
      <c r="H73" s="101" t="s">
        <v>252</v>
      </c>
      <c r="I73" s="96" t="s">
        <v>253</v>
      </c>
      <c r="J73" s="96">
        <v>2021</v>
      </c>
      <c r="K73" s="96" t="s">
        <v>109</v>
      </c>
    </row>
    <row r="74" spans="8:11" x14ac:dyDescent="0.25">
      <c r="H74" s="101" t="s">
        <v>254</v>
      </c>
      <c r="I74" s="96" t="s">
        <v>255</v>
      </c>
      <c r="J74" s="96">
        <v>2021</v>
      </c>
      <c r="K74" s="96" t="s">
        <v>109</v>
      </c>
    </row>
    <row r="75" spans="8:11" x14ac:dyDescent="0.25">
      <c r="H75" s="95" t="s">
        <v>256</v>
      </c>
      <c r="I75" s="96" t="s">
        <v>257</v>
      </c>
      <c r="J75" s="96">
        <v>2021</v>
      </c>
      <c r="K75" s="96" t="s">
        <v>109</v>
      </c>
    </row>
    <row r="76" spans="8:11" x14ac:dyDescent="0.25">
      <c r="H76" s="102" t="s">
        <v>258</v>
      </c>
      <c r="I76" s="103" t="s">
        <v>259</v>
      </c>
      <c r="J76" s="96">
        <v>2021</v>
      </c>
      <c r="K76" s="96" t="s">
        <v>109</v>
      </c>
    </row>
    <row r="77" spans="8:11" x14ac:dyDescent="0.25">
      <c r="H77" s="96" t="s">
        <v>260</v>
      </c>
      <c r="I77" s="96" t="s">
        <v>261</v>
      </c>
      <c r="J77" s="96">
        <v>2020</v>
      </c>
      <c r="K77" s="96" t="s">
        <v>109</v>
      </c>
    </row>
    <row r="78" spans="8:11" x14ac:dyDescent="0.25">
      <c r="H78" s="101" t="s">
        <v>262</v>
      </c>
      <c r="I78" s="96" t="s">
        <v>263</v>
      </c>
      <c r="J78" s="96">
        <v>2020</v>
      </c>
      <c r="K78" s="96" t="s">
        <v>109</v>
      </c>
    </row>
    <row r="79" spans="8:11" x14ac:dyDescent="0.25">
      <c r="H79" s="96" t="s">
        <v>236</v>
      </c>
      <c r="I79" s="96" t="s">
        <v>264</v>
      </c>
      <c r="J79" s="96">
        <v>2020</v>
      </c>
      <c r="K79" s="96" t="s">
        <v>109</v>
      </c>
    </row>
    <row r="80" spans="8:11" x14ac:dyDescent="0.25">
      <c r="H80" s="101" t="s">
        <v>265</v>
      </c>
      <c r="I80" s="96" t="s">
        <v>266</v>
      </c>
      <c r="J80" s="96">
        <v>2020</v>
      </c>
      <c r="K80" s="96" t="s">
        <v>109</v>
      </c>
    </row>
    <row r="81" spans="8:11" x14ac:dyDescent="0.25">
      <c r="H81" s="96" t="s">
        <v>267</v>
      </c>
      <c r="I81" s="96" t="s">
        <v>268</v>
      </c>
      <c r="J81" s="96">
        <v>2020</v>
      </c>
      <c r="K81" s="96" t="s">
        <v>109</v>
      </c>
    </row>
    <row r="82" spans="8:11" x14ac:dyDescent="0.25">
      <c r="H82" s="101" t="s">
        <v>269</v>
      </c>
      <c r="I82" s="96" t="s">
        <v>270</v>
      </c>
      <c r="J82" s="96">
        <v>2020</v>
      </c>
      <c r="K82" s="96" t="s">
        <v>109</v>
      </c>
    </row>
    <row r="83" spans="8:11" x14ac:dyDescent="0.25">
      <c r="H83" s="101" t="s">
        <v>271</v>
      </c>
      <c r="I83" s="96" t="s">
        <v>272</v>
      </c>
      <c r="J83" s="96">
        <v>2020</v>
      </c>
      <c r="K83" s="96" t="s">
        <v>109</v>
      </c>
    </row>
    <row r="84" spans="8:11" x14ac:dyDescent="0.25">
      <c r="H84" s="101" t="s">
        <v>273</v>
      </c>
      <c r="I84" s="96" t="s">
        <v>274</v>
      </c>
      <c r="J84" s="96">
        <v>2020</v>
      </c>
      <c r="K84" s="96" t="s">
        <v>109</v>
      </c>
    </row>
    <row r="85" spans="8:11" x14ac:dyDescent="0.25">
      <c r="H85" s="101" t="s">
        <v>275</v>
      </c>
      <c r="I85" s="96" t="s">
        <v>276</v>
      </c>
      <c r="J85" s="96">
        <v>2020</v>
      </c>
      <c r="K85" s="96" t="s">
        <v>109</v>
      </c>
    </row>
    <row r="86" spans="8:11" x14ac:dyDescent="0.25">
      <c r="H86" s="101" t="s">
        <v>277</v>
      </c>
      <c r="I86" s="96" t="s">
        <v>278</v>
      </c>
      <c r="J86" s="96">
        <v>2020</v>
      </c>
      <c r="K86" s="96" t="s">
        <v>109</v>
      </c>
    </row>
    <row r="87" spans="8:11" x14ac:dyDescent="0.25">
      <c r="H87" s="101" t="s">
        <v>279</v>
      </c>
      <c r="I87" s="96" t="s">
        <v>280</v>
      </c>
      <c r="J87" s="96">
        <v>2020</v>
      </c>
      <c r="K87" s="96" t="s">
        <v>109</v>
      </c>
    </row>
    <row r="88" spans="8:11" x14ac:dyDescent="0.25">
      <c r="H88" s="96" t="s">
        <v>281</v>
      </c>
      <c r="I88" s="96" t="s">
        <v>282</v>
      </c>
      <c r="J88" s="96">
        <v>2019</v>
      </c>
      <c r="K88" s="96" t="s">
        <v>109</v>
      </c>
    </row>
  </sheetData>
  <autoFilter ref="H1:J88" xr:uid="{086ADED1-1F2C-42CE-8C62-9767ED81A8B5}">
    <sortState xmlns:xlrd2="http://schemas.microsoft.com/office/spreadsheetml/2017/richdata2" ref="H2:J80">
      <sortCondition ref="I40:I80"/>
      <sortCondition ref="J40:J80"/>
    </sortState>
  </autoFilter>
  <conditionalFormatting sqref="H1 H10:H1048576">
    <cfRule type="duplicateValues" dxfId="12" priority="1"/>
  </conditionalFormatting>
  <conditionalFormatting sqref="H11">
    <cfRule type="duplicateValues" dxfId="11" priority="3"/>
  </conditionalFormatting>
  <conditionalFormatting sqref="H56">
    <cfRule type="duplicateValues" dxfId="10" priority="2"/>
  </conditionalFormatting>
  <pageMargins left="0.7" right="0.7" top="0.75" bottom="0.75" header="0.3" footer="0.3"/>
  <pageSetup paperSize="9" scale="55"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74FBAC-60B7-4CAF-ABAC-78A6ADE41D93}">
  <sheetPr>
    <tabColor rgb="FFFFC000"/>
    <pageSetUpPr fitToPage="1"/>
  </sheetPr>
  <dimension ref="A2:H26"/>
  <sheetViews>
    <sheetView zoomScale="55" zoomScaleNormal="55" workbookViewId="0">
      <selection activeCell="A23" sqref="A22:H27"/>
    </sheetView>
  </sheetViews>
  <sheetFormatPr baseColWidth="10" defaultColWidth="11.42578125" defaultRowHeight="18.75" x14ac:dyDescent="0.3"/>
  <cols>
    <col min="1" max="1" width="49.42578125" style="45" customWidth="1"/>
    <col min="2" max="2" width="101.140625" style="45" customWidth="1"/>
    <col min="3" max="3" width="99.7109375" style="45" customWidth="1"/>
    <col min="4" max="4" width="14.140625" style="45" customWidth="1"/>
    <col min="5" max="5" width="35.140625" style="45" customWidth="1"/>
    <col min="6" max="6" width="19.140625" style="45" bestFit="1" customWidth="1"/>
    <col min="7" max="16384" width="11.42578125" style="45"/>
  </cols>
  <sheetData>
    <row r="2" spans="1:8" ht="21" x14ac:dyDescent="0.35">
      <c r="A2" s="484" t="s">
        <v>70</v>
      </c>
      <c r="B2" s="485"/>
      <c r="C2" s="485"/>
      <c r="D2" s="485"/>
      <c r="E2" s="485"/>
      <c r="F2" s="486"/>
    </row>
    <row r="3" spans="1:8" ht="14.1" customHeight="1" x14ac:dyDescent="0.3"/>
    <row r="4" spans="1:8" x14ac:dyDescent="0.3">
      <c r="A4" s="288" t="s">
        <v>71</v>
      </c>
      <c r="B4" s="46" t="s">
        <v>120</v>
      </c>
      <c r="C4" s="47" t="s">
        <v>72</v>
      </c>
      <c r="D4" s="48">
        <f>+'2.Plan de financement'!B22</f>
        <v>0</v>
      </c>
      <c r="E4" s="47" t="s">
        <v>73</v>
      </c>
      <c r="F4" s="49"/>
    </row>
    <row r="5" spans="1:8" ht="26.1" customHeight="1" x14ac:dyDescent="0.3">
      <c r="A5" s="288" t="s">
        <v>74</v>
      </c>
      <c r="B5" s="239">
        <f>'1. Budget détaillé '!D6</f>
        <v>0</v>
      </c>
      <c r="C5" s="47" t="s">
        <v>75</v>
      </c>
      <c r="D5" s="50">
        <f>+'2.Plan de financement'!G22</f>
        <v>0</v>
      </c>
      <c r="E5" s="47" t="s">
        <v>76</v>
      </c>
      <c r="F5" s="51" t="e">
        <f>IF(ISBLANK(D5),"",D5/D4)</f>
        <v>#DIV/0!</v>
      </c>
    </row>
    <row r="6" spans="1:8" x14ac:dyDescent="0.3">
      <c r="A6" s="190"/>
      <c r="C6" s="52"/>
    </row>
    <row r="7" spans="1:8" x14ac:dyDescent="0.3">
      <c r="A7" s="288" t="s">
        <v>77</v>
      </c>
      <c r="B7" s="285" t="s">
        <v>106</v>
      </c>
    </row>
    <row r="8" spans="1:8" x14ac:dyDescent="0.3">
      <c r="A8" s="288" t="str">
        <f>IF(B7="Oui","Dénomination du Coordinateur du Consortium","Dénomination du porteur de projet")</f>
        <v>Dénomination du Coordinateur du Consortium</v>
      </c>
      <c r="B8" s="46"/>
      <c r="C8" s="47" t="s">
        <v>78</v>
      </c>
      <c r="D8" s="487"/>
      <c r="E8" s="488"/>
      <c r="F8" s="489"/>
      <c r="G8" s="53"/>
      <c r="H8" s="47"/>
    </row>
    <row r="9" spans="1:8" ht="16.5" customHeight="1" x14ac:dyDescent="0.3">
      <c r="A9" s="288" t="str">
        <f>IF($B$7="Oui","Dénomination du partenaire 1","")</f>
        <v>Dénomination du partenaire 1</v>
      </c>
      <c r="B9" s="284"/>
    </row>
    <row r="10" spans="1:8" ht="16.5" customHeight="1" x14ac:dyDescent="0.3">
      <c r="A10" s="288" t="str">
        <f>IF($B$7="Oui","Dénomination du partenaire 2","")</f>
        <v>Dénomination du partenaire 2</v>
      </c>
      <c r="B10" s="284"/>
      <c r="C10" s="54" t="s">
        <v>79</v>
      </c>
      <c r="D10" s="490"/>
      <c r="E10" s="491"/>
      <c r="F10" s="492"/>
    </row>
    <row r="11" spans="1:8" ht="16.5" customHeight="1" x14ac:dyDescent="0.3">
      <c r="A11" s="288" t="str">
        <f>IF($B$7="Oui","Dénomination du partenaire 3","")</f>
        <v>Dénomination du partenaire 3</v>
      </c>
      <c r="B11" s="284"/>
    </row>
    <row r="12" spans="1:8" ht="16.5" customHeight="1" x14ac:dyDescent="0.3">
      <c r="A12" s="288" t="str">
        <f>IF($B$7="Oui","Dénomination du partenaire 4","")</f>
        <v>Dénomination du partenaire 4</v>
      </c>
      <c r="B12" s="284"/>
    </row>
    <row r="13" spans="1:8" ht="16.5" customHeight="1" x14ac:dyDescent="0.3">
      <c r="A13" s="288" t="str">
        <f>IF($B$7="Oui","Dénomination du partenaire 5","")</f>
        <v>Dénomination du partenaire 5</v>
      </c>
      <c r="B13" s="284"/>
    </row>
    <row r="14" spans="1:8" ht="16.5" customHeight="1" x14ac:dyDescent="0.3">
      <c r="A14" s="288" t="str">
        <f>IF($B$7="Oui","Dénomination du partenaire 6","")</f>
        <v>Dénomination du partenaire 6</v>
      </c>
      <c r="B14" s="55"/>
    </row>
    <row r="16" spans="1:8" ht="21" x14ac:dyDescent="0.35">
      <c r="A16" s="484" t="s">
        <v>80</v>
      </c>
      <c r="B16" s="485"/>
      <c r="C16" s="485"/>
      <c r="D16" s="485"/>
      <c r="E16" s="485"/>
      <c r="F16" s="486"/>
    </row>
    <row r="17" spans="1:6" s="56" customFormat="1" x14ac:dyDescent="0.25">
      <c r="A17" s="56" t="s">
        <v>362</v>
      </c>
    </row>
    <row r="18" spans="1:6" s="56" customFormat="1" x14ac:dyDescent="0.25">
      <c r="A18" s="57" t="s">
        <v>81</v>
      </c>
    </row>
    <row r="19" spans="1:6" s="56" customFormat="1" x14ac:dyDescent="0.25">
      <c r="A19" s="58"/>
    </row>
    <row r="20" spans="1:6" s="56" customFormat="1" x14ac:dyDescent="0.25">
      <c r="A20" s="483" t="s">
        <v>82</v>
      </c>
      <c r="B20" s="483"/>
      <c r="C20" s="483"/>
      <c r="D20" s="483"/>
      <c r="E20" s="483"/>
      <c r="F20" s="483"/>
    </row>
    <row r="21" spans="1:6" s="56" customFormat="1" ht="35.25" customHeight="1" x14ac:dyDescent="0.25">
      <c r="A21" s="59" t="s">
        <v>83</v>
      </c>
      <c r="B21" s="483"/>
      <c r="C21" s="483"/>
      <c r="D21" s="483"/>
      <c r="E21" s="483"/>
      <c r="F21" s="483"/>
    </row>
    <row r="22" spans="1:6" s="56" customFormat="1" ht="44.1" customHeight="1" x14ac:dyDescent="0.25">
      <c r="A22" s="59" t="s">
        <v>351</v>
      </c>
      <c r="B22" s="493" t="s">
        <v>363</v>
      </c>
      <c r="C22" s="483"/>
      <c r="D22" s="483"/>
      <c r="E22" s="483"/>
      <c r="F22" s="483"/>
    </row>
    <row r="23" spans="1:6" s="56" customFormat="1" ht="44.1" customHeight="1" x14ac:dyDescent="0.25">
      <c r="A23" s="240" t="s">
        <v>353</v>
      </c>
      <c r="B23" s="494" t="s">
        <v>354</v>
      </c>
      <c r="C23" s="495"/>
      <c r="D23" s="495"/>
      <c r="E23" s="495"/>
      <c r="F23" s="495"/>
    </row>
    <row r="24" spans="1:6" s="56" customFormat="1" ht="44.1" customHeight="1" x14ac:dyDescent="0.25">
      <c r="A24" s="240" t="s">
        <v>350</v>
      </c>
      <c r="B24" s="494" t="s">
        <v>354</v>
      </c>
      <c r="C24" s="495"/>
      <c r="D24" s="495"/>
      <c r="E24" s="495"/>
      <c r="F24" s="495"/>
    </row>
    <row r="25" spans="1:6" ht="36.950000000000003" customHeight="1" x14ac:dyDescent="0.3">
      <c r="A25" s="60" t="s">
        <v>352</v>
      </c>
      <c r="B25" s="494" t="s">
        <v>354</v>
      </c>
      <c r="C25" s="495"/>
      <c r="D25" s="495"/>
      <c r="E25" s="495"/>
      <c r="F25" s="495"/>
    </row>
    <row r="26" spans="1:6" ht="31.5" customHeight="1" x14ac:dyDescent="0.3">
      <c r="A26" s="60" t="s">
        <v>355</v>
      </c>
      <c r="B26" s="483" t="s">
        <v>84</v>
      </c>
      <c r="C26" s="483"/>
      <c r="D26" s="483"/>
      <c r="E26" s="483"/>
      <c r="F26" s="483"/>
    </row>
  </sheetData>
  <mergeCells count="11">
    <mergeCell ref="B26:F26"/>
    <mergeCell ref="A2:F2"/>
    <mergeCell ref="D8:F8"/>
    <mergeCell ref="D10:F10"/>
    <mergeCell ref="A16:F16"/>
    <mergeCell ref="A20:F20"/>
    <mergeCell ref="B21:F21"/>
    <mergeCell ref="B22:F22"/>
    <mergeCell ref="B24:F24"/>
    <mergeCell ref="B25:F25"/>
    <mergeCell ref="B23:F23"/>
  </mergeCells>
  <conditionalFormatting sqref="B9:B14">
    <cfRule type="expression" dxfId="9" priority="2">
      <formula>$B$7="oui"</formula>
    </cfRule>
  </conditionalFormatting>
  <pageMargins left="0.31" right="0.17" top="0.45" bottom="0.75" header="0.3" footer="0.3"/>
  <pageSetup paperSize="9" scale="56" orientation="landscape" horizontalDpi="360" verticalDpi="360" r:id="rId1"/>
  <extLst>
    <ext xmlns:x14="http://schemas.microsoft.com/office/spreadsheetml/2009/9/main" uri="{CCE6A557-97BC-4b89-ADB6-D9C93CAAB3DF}">
      <x14:dataValidations xmlns:xm="http://schemas.microsoft.com/office/excel/2006/main" count="2">
        <x14:dataValidation type="list" allowBlank="1" showInputMessage="1" showErrorMessage="1" xr:uid="{DE7D1A7B-0B2A-4EA9-94DD-4346B25E889B}">
          <x14:formula1>
            <xm:f>Table!$H$2:$H$9</xm:f>
          </x14:formula1>
          <xm:sqref>B4</xm:sqref>
        </x14:dataValidation>
        <x14:dataValidation type="list" allowBlank="1" showInputMessage="1" showErrorMessage="1" xr:uid="{3D28D4AC-847F-4BB8-B7D1-AB542C470252}">
          <x14:formula1>
            <xm:f>Table!$A$2:$A$3</xm:f>
          </x14:formula1>
          <xm:sqref>B7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8D0AB8-BBDB-445B-81EB-4588596D909B}">
  <sheetPr>
    <tabColor rgb="FFFFC000"/>
  </sheetPr>
  <dimension ref="A1:M401"/>
  <sheetViews>
    <sheetView zoomScale="70" zoomScaleNormal="70" workbookViewId="0">
      <selection activeCell="A23" sqref="A22:H27"/>
    </sheetView>
  </sheetViews>
  <sheetFormatPr baseColWidth="10" defaultColWidth="11.42578125" defaultRowHeight="17.25" outlineLevelCol="1" x14ac:dyDescent="0.3"/>
  <cols>
    <col min="1" max="1" width="18" style="83" customWidth="1"/>
    <col min="2" max="4" width="26.5703125" style="76" customWidth="1"/>
    <col min="5" max="5" width="13.140625" style="84" customWidth="1"/>
    <col min="6" max="6" width="26.5703125" style="76" customWidth="1"/>
    <col min="7" max="7" width="24.42578125" style="83" customWidth="1"/>
    <col min="8" max="8" width="14" style="85" customWidth="1"/>
    <col min="9" max="9" width="18.42578125" style="83" customWidth="1"/>
    <col min="10" max="10" width="15.85546875" style="88" customWidth="1"/>
    <col min="11" max="11" width="18.5703125" style="63" customWidth="1" outlineLevel="1"/>
    <col min="12" max="12" width="22.42578125" style="63" customWidth="1" outlineLevel="1"/>
    <col min="13" max="13" width="27.140625" style="76" bestFit="1" customWidth="1"/>
    <col min="14" max="14" width="16.140625" style="76" bestFit="1" customWidth="1"/>
    <col min="15" max="15" width="19.42578125" style="76" bestFit="1" customWidth="1"/>
    <col min="16" max="16384" width="11.42578125" style="76"/>
  </cols>
  <sheetData>
    <row r="1" spans="1:13" s="69" customFormat="1" ht="68.45" customHeight="1" x14ac:dyDescent="0.3">
      <c r="A1" s="65" t="s">
        <v>90</v>
      </c>
      <c r="B1" s="65" t="s">
        <v>318</v>
      </c>
      <c r="C1" s="65" t="s">
        <v>289</v>
      </c>
      <c r="D1" s="65" t="s">
        <v>92</v>
      </c>
      <c r="E1" s="66" t="s">
        <v>93</v>
      </c>
      <c r="F1" s="65" t="s">
        <v>94</v>
      </c>
      <c r="G1" s="65" t="s">
        <v>95</v>
      </c>
      <c r="H1" s="65" t="s">
        <v>96</v>
      </c>
      <c r="I1" s="65" t="s">
        <v>97</v>
      </c>
      <c r="J1" s="67" t="s">
        <v>98</v>
      </c>
      <c r="K1" s="68" t="s">
        <v>88</v>
      </c>
      <c r="L1" s="68" t="s">
        <v>99</v>
      </c>
    </row>
    <row r="2" spans="1:13" s="77" customFormat="1" x14ac:dyDescent="0.3">
      <c r="A2" s="70"/>
      <c r="B2" s="71"/>
      <c r="C2" s="71"/>
      <c r="D2" s="71"/>
      <c r="E2" s="72"/>
      <c r="F2" s="71"/>
      <c r="G2" s="73"/>
      <c r="H2" s="74" t="str">
        <f>IF(ISBLANK(F2),"",F2/G2)</f>
        <v/>
      </c>
      <c r="I2" s="73"/>
      <c r="J2" s="75" t="str">
        <f>IF(ISBLANK(I2),"",H2*I2)</f>
        <v/>
      </c>
      <c r="K2" s="62"/>
      <c r="L2" s="62"/>
      <c r="M2" s="76"/>
    </row>
    <row r="3" spans="1:13" s="77" customFormat="1" x14ac:dyDescent="0.25">
      <c r="A3" s="70"/>
      <c r="B3" s="71"/>
      <c r="C3" s="71"/>
      <c r="D3" s="71"/>
      <c r="E3" s="72"/>
      <c r="F3" s="71"/>
      <c r="G3" s="73"/>
      <c r="H3" s="74" t="str">
        <f t="shared" ref="H3:H66" si="0">IF(ISBLANK(F3),"",F3/G3)</f>
        <v/>
      </c>
      <c r="I3" s="73"/>
      <c r="J3" s="75" t="str">
        <f t="shared" ref="J3:J66" si="1">IF(ISBLANK(I3),"",H3*I3)</f>
        <v/>
      </c>
      <c r="K3" s="62"/>
      <c r="L3" s="62"/>
    </row>
    <row r="4" spans="1:13" s="77" customFormat="1" x14ac:dyDescent="0.25">
      <c r="A4" s="70"/>
      <c r="B4" s="71"/>
      <c r="C4" s="71"/>
      <c r="D4" s="71"/>
      <c r="E4" s="72"/>
      <c r="F4" s="71"/>
      <c r="G4" s="73"/>
      <c r="H4" s="74" t="str">
        <f t="shared" si="0"/>
        <v/>
      </c>
      <c r="I4" s="73"/>
      <c r="J4" s="75" t="str">
        <f t="shared" si="1"/>
        <v/>
      </c>
      <c r="K4" s="62"/>
      <c r="L4" s="62"/>
    </row>
    <row r="5" spans="1:13" s="77" customFormat="1" x14ac:dyDescent="0.25">
      <c r="A5" s="70"/>
      <c r="B5" s="71"/>
      <c r="C5" s="71"/>
      <c r="D5" s="71"/>
      <c r="E5" s="72"/>
      <c r="F5" s="71"/>
      <c r="G5" s="73"/>
      <c r="H5" s="74" t="str">
        <f t="shared" si="0"/>
        <v/>
      </c>
      <c r="I5" s="73"/>
      <c r="J5" s="75" t="str">
        <f t="shared" si="1"/>
        <v/>
      </c>
      <c r="K5" s="62"/>
      <c r="L5" s="62"/>
    </row>
    <row r="6" spans="1:13" s="77" customFormat="1" x14ac:dyDescent="0.25">
      <c r="A6" s="70"/>
      <c r="B6" s="71"/>
      <c r="C6" s="71"/>
      <c r="D6" s="71"/>
      <c r="E6" s="72"/>
      <c r="F6" s="71"/>
      <c r="G6" s="73"/>
      <c r="H6" s="74" t="str">
        <f t="shared" si="0"/>
        <v/>
      </c>
      <c r="I6" s="73"/>
      <c r="J6" s="75" t="str">
        <f t="shared" si="1"/>
        <v/>
      </c>
      <c r="K6" s="62"/>
      <c r="L6" s="62"/>
    </row>
    <row r="7" spans="1:13" s="77" customFormat="1" x14ac:dyDescent="0.25">
      <c r="A7" s="70"/>
      <c r="B7" s="71"/>
      <c r="C7" s="71"/>
      <c r="D7" s="71"/>
      <c r="E7" s="72"/>
      <c r="F7" s="71"/>
      <c r="G7" s="73"/>
      <c r="H7" s="74" t="str">
        <f t="shared" si="0"/>
        <v/>
      </c>
      <c r="I7" s="73"/>
      <c r="J7" s="75" t="str">
        <f t="shared" si="1"/>
        <v/>
      </c>
      <c r="K7" s="62"/>
      <c r="L7" s="62"/>
    </row>
    <row r="8" spans="1:13" s="77" customFormat="1" x14ac:dyDescent="0.25">
      <c r="A8" s="70"/>
      <c r="B8" s="71"/>
      <c r="C8" s="71"/>
      <c r="D8" s="71"/>
      <c r="E8" s="72"/>
      <c r="F8" s="71"/>
      <c r="G8" s="73"/>
      <c r="H8" s="74" t="str">
        <f t="shared" si="0"/>
        <v/>
      </c>
      <c r="I8" s="73"/>
      <c r="J8" s="75" t="str">
        <f t="shared" si="1"/>
        <v/>
      </c>
      <c r="K8" s="62"/>
      <c r="L8" s="62"/>
    </row>
    <row r="9" spans="1:13" s="77" customFormat="1" x14ac:dyDescent="0.25">
      <c r="A9" s="70" t="s">
        <v>100</v>
      </c>
      <c r="B9" s="71"/>
      <c r="C9" s="71"/>
      <c r="D9" s="71"/>
      <c r="E9" s="72"/>
      <c r="F9" s="71"/>
      <c r="G9" s="73"/>
      <c r="H9" s="74" t="str">
        <f t="shared" si="0"/>
        <v/>
      </c>
      <c r="I9" s="73"/>
      <c r="J9" s="75" t="str">
        <f t="shared" si="1"/>
        <v/>
      </c>
      <c r="K9" s="62"/>
      <c r="L9" s="62"/>
    </row>
    <row r="10" spans="1:13" s="77" customFormat="1" x14ac:dyDescent="0.25">
      <c r="A10" s="70" t="s">
        <v>100</v>
      </c>
      <c r="B10" s="71"/>
      <c r="C10" s="71"/>
      <c r="D10" s="71"/>
      <c r="E10" s="72"/>
      <c r="F10" s="71"/>
      <c r="G10" s="73"/>
      <c r="H10" s="74" t="str">
        <f t="shared" si="0"/>
        <v/>
      </c>
      <c r="I10" s="73"/>
      <c r="J10" s="75" t="str">
        <f t="shared" si="1"/>
        <v/>
      </c>
      <c r="K10" s="62" t="s">
        <v>100</v>
      </c>
      <c r="L10" s="62"/>
    </row>
    <row r="11" spans="1:13" s="77" customFormat="1" x14ac:dyDescent="0.25">
      <c r="A11" s="70" t="s">
        <v>100</v>
      </c>
      <c r="B11" s="71"/>
      <c r="C11" s="71"/>
      <c r="D11" s="71"/>
      <c r="E11" s="72"/>
      <c r="F11" s="71"/>
      <c r="G11" s="73"/>
      <c r="H11" s="74" t="str">
        <f t="shared" si="0"/>
        <v/>
      </c>
      <c r="I11" s="73"/>
      <c r="J11" s="75" t="str">
        <f t="shared" si="1"/>
        <v/>
      </c>
      <c r="K11" s="62" t="s">
        <v>100</v>
      </c>
      <c r="L11" s="62"/>
    </row>
    <row r="12" spans="1:13" s="77" customFormat="1" x14ac:dyDescent="0.25">
      <c r="A12" s="70" t="s">
        <v>100</v>
      </c>
      <c r="B12" s="71"/>
      <c r="C12" s="71"/>
      <c r="D12" s="71"/>
      <c r="E12" s="72"/>
      <c r="F12" s="71"/>
      <c r="G12" s="73"/>
      <c r="H12" s="74" t="str">
        <f t="shared" si="0"/>
        <v/>
      </c>
      <c r="I12" s="73"/>
      <c r="J12" s="75" t="str">
        <f t="shared" si="1"/>
        <v/>
      </c>
      <c r="K12" s="62" t="s">
        <v>100</v>
      </c>
      <c r="L12" s="62"/>
    </row>
    <row r="13" spans="1:13" s="77" customFormat="1" x14ac:dyDescent="0.25">
      <c r="A13" s="70" t="s">
        <v>100</v>
      </c>
      <c r="B13" s="71"/>
      <c r="C13" s="71"/>
      <c r="D13" s="71"/>
      <c r="E13" s="72"/>
      <c r="F13" s="71"/>
      <c r="G13" s="73"/>
      <c r="H13" s="74" t="str">
        <f t="shared" si="0"/>
        <v/>
      </c>
      <c r="I13" s="73"/>
      <c r="J13" s="75" t="str">
        <f t="shared" si="1"/>
        <v/>
      </c>
      <c r="K13" s="62" t="s">
        <v>100</v>
      </c>
      <c r="L13" s="62"/>
    </row>
    <row r="14" spans="1:13" s="77" customFormat="1" x14ac:dyDescent="0.25">
      <c r="A14" s="70" t="s">
        <v>100</v>
      </c>
      <c r="B14" s="71"/>
      <c r="C14" s="71"/>
      <c r="D14" s="71"/>
      <c r="E14" s="72"/>
      <c r="F14" s="71"/>
      <c r="G14" s="73"/>
      <c r="H14" s="74" t="str">
        <f t="shared" si="0"/>
        <v/>
      </c>
      <c r="I14" s="73"/>
      <c r="J14" s="75" t="str">
        <f t="shared" si="1"/>
        <v/>
      </c>
      <c r="K14" s="62" t="s">
        <v>100</v>
      </c>
      <c r="L14" s="62"/>
    </row>
    <row r="15" spans="1:13" s="77" customFormat="1" x14ac:dyDescent="0.25">
      <c r="A15" s="70" t="s">
        <v>100</v>
      </c>
      <c r="B15" s="71"/>
      <c r="C15" s="71"/>
      <c r="D15" s="71"/>
      <c r="E15" s="72"/>
      <c r="F15" s="71"/>
      <c r="G15" s="73"/>
      <c r="H15" s="74" t="str">
        <f t="shared" si="0"/>
        <v/>
      </c>
      <c r="I15" s="73"/>
      <c r="J15" s="75" t="str">
        <f t="shared" si="1"/>
        <v/>
      </c>
      <c r="K15" s="62" t="s">
        <v>100</v>
      </c>
      <c r="L15" s="62"/>
    </row>
    <row r="16" spans="1:13" s="77" customFormat="1" x14ac:dyDescent="0.25">
      <c r="A16" s="70" t="s">
        <v>100</v>
      </c>
      <c r="B16" s="71"/>
      <c r="C16" s="71"/>
      <c r="D16" s="71"/>
      <c r="E16" s="72"/>
      <c r="F16" s="71"/>
      <c r="G16" s="73"/>
      <c r="H16" s="74" t="str">
        <f t="shared" si="0"/>
        <v/>
      </c>
      <c r="I16" s="73"/>
      <c r="J16" s="75" t="str">
        <f t="shared" si="1"/>
        <v/>
      </c>
      <c r="K16" s="62" t="s">
        <v>100</v>
      </c>
      <c r="L16" s="62"/>
    </row>
    <row r="17" spans="1:12" s="77" customFormat="1" x14ac:dyDescent="0.25">
      <c r="A17" s="70" t="s">
        <v>100</v>
      </c>
      <c r="B17" s="71"/>
      <c r="C17" s="71"/>
      <c r="D17" s="71"/>
      <c r="E17" s="72"/>
      <c r="F17" s="71"/>
      <c r="G17" s="73"/>
      <c r="H17" s="74" t="str">
        <f t="shared" si="0"/>
        <v/>
      </c>
      <c r="I17" s="73"/>
      <c r="J17" s="75" t="str">
        <f t="shared" si="1"/>
        <v/>
      </c>
      <c r="K17" s="62" t="s">
        <v>100</v>
      </c>
      <c r="L17" s="62"/>
    </row>
    <row r="18" spans="1:12" s="77" customFormat="1" x14ac:dyDescent="0.25">
      <c r="A18" s="70" t="s">
        <v>100</v>
      </c>
      <c r="B18" s="71"/>
      <c r="C18" s="71"/>
      <c r="D18" s="71"/>
      <c r="E18" s="72"/>
      <c r="F18" s="71"/>
      <c r="G18" s="73"/>
      <c r="H18" s="74" t="str">
        <f t="shared" si="0"/>
        <v/>
      </c>
      <c r="I18" s="73"/>
      <c r="J18" s="75" t="str">
        <f t="shared" si="1"/>
        <v/>
      </c>
      <c r="K18" s="62" t="s">
        <v>100</v>
      </c>
      <c r="L18" s="62"/>
    </row>
    <row r="19" spans="1:12" s="77" customFormat="1" x14ac:dyDescent="0.25">
      <c r="A19" s="70" t="s">
        <v>100</v>
      </c>
      <c r="B19" s="71"/>
      <c r="C19" s="71"/>
      <c r="D19" s="71"/>
      <c r="E19" s="72"/>
      <c r="F19" s="71"/>
      <c r="G19" s="73"/>
      <c r="H19" s="74" t="str">
        <f t="shared" si="0"/>
        <v/>
      </c>
      <c r="I19" s="73"/>
      <c r="J19" s="75" t="str">
        <f t="shared" si="1"/>
        <v/>
      </c>
      <c r="K19" s="62" t="s">
        <v>100</v>
      </c>
      <c r="L19" s="62"/>
    </row>
    <row r="20" spans="1:12" s="77" customFormat="1" x14ac:dyDescent="0.25">
      <c r="A20" s="70" t="s">
        <v>100</v>
      </c>
      <c r="B20" s="71"/>
      <c r="C20" s="71"/>
      <c r="D20" s="71"/>
      <c r="E20" s="72"/>
      <c r="F20" s="71"/>
      <c r="G20" s="73"/>
      <c r="H20" s="74" t="str">
        <f t="shared" si="0"/>
        <v/>
      </c>
      <c r="I20" s="73"/>
      <c r="J20" s="75" t="str">
        <f t="shared" si="1"/>
        <v/>
      </c>
      <c r="K20" s="62" t="s">
        <v>100</v>
      </c>
      <c r="L20" s="62"/>
    </row>
    <row r="21" spans="1:12" s="77" customFormat="1" x14ac:dyDescent="0.25">
      <c r="A21" s="70" t="s">
        <v>100</v>
      </c>
      <c r="B21" s="71"/>
      <c r="C21" s="71"/>
      <c r="D21" s="71"/>
      <c r="E21" s="72"/>
      <c r="F21" s="71"/>
      <c r="G21" s="73"/>
      <c r="H21" s="74" t="str">
        <f t="shared" si="0"/>
        <v/>
      </c>
      <c r="I21" s="73"/>
      <c r="J21" s="75" t="str">
        <f t="shared" si="1"/>
        <v/>
      </c>
      <c r="K21" s="62" t="s">
        <v>100</v>
      </c>
      <c r="L21" s="62"/>
    </row>
    <row r="22" spans="1:12" s="77" customFormat="1" x14ac:dyDescent="0.25">
      <c r="A22" s="70" t="s">
        <v>100</v>
      </c>
      <c r="B22" s="71"/>
      <c r="C22" s="71"/>
      <c r="D22" s="71"/>
      <c r="E22" s="72"/>
      <c r="F22" s="71"/>
      <c r="G22" s="73"/>
      <c r="H22" s="74" t="str">
        <f t="shared" si="0"/>
        <v/>
      </c>
      <c r="I22" s="73"/>
      <c r="J22" s="75" t="str">
        <f t="shared" si="1"/>
        <v/>
      </c>
      <c r="K22" s="62" t="s">
        <v>100</v>
      </c>
      <c r="L22" s="62"/>
    </row>
    <row r="23" spans="1:12" s="77" customFormat="1" x14ac:dyDescent="0.25">
      <c r="A23" s="70" t="s">
        <v>100</v>
      </c>
      <c r="B23" s="71"/>
      <c r="C23" s="71"/>
      <c r="D23" s="71"/>
      <c r="E23" s="72"/>
      <c r="F23" s="71"/>
      <c r="G23" s="73"/>
      <c r="H23" s="74" t="str">
        <f t="shared" si="0"/>
        <v/>
      </c>
      <c r="I23" s="73"/>
      <c r="J23" s="75" t="str">
        <f t="shared" si="1"/>
        <v/>
      </c>
      <c r="K23" s="62" t="s">
        <v>100</v>
      </c>
      <c r="L23" s="62"/>
    </row>
    <row r="24" spans="1:12" s="77" customFormat="1" x14ac:dyDescent="0.25">
      <c r="A24" s="70" t="s">
        <v>100</v>
      </c>
      <c r="B24" s="71"/>
      <c r="C24" s="71"/>
      <c r="D24" s="71"/>
      <c r="E24" s="72"/>
      <c r="F24" s="71"/>
      <c r="G24" s="73"/>
      <c r="H24" s="74" t="str">
        <f t="shared" si="0"/>
        <v/>
      </c>
      <c r="I24" s="73"/>
      <c r="J24" s="75" t="str">
        <f t="shared" si="1"/>
        <v/>
      </c>
      <c r="K24" s="62" t="s">
        <v>100</v>
      </c>
      <c r="L24" s="62"/>
    </row>
    <row r="25" spans="1:12" s="77" customFormat="1" x14ac:dyDescent="0.25">
      <c r="A25" s="70" t="s">
        <v>100</v>
      </c>
      <c r="B25" s="71"/>
      <c r="C25" s="71"/>
      <c r="D25" s="71"/>
      <c r="E25" s="72"/>
      <c r="F25" s="71"/>
      <c r="G25" s="73"/>
      <c r="H25" s="74" t="str">
        <f t="shared" si="0"/>
        <v/>
      </c>
      <c r="I25" s="73"/>
      <c r="J25" s="75" t="str">
        <f t="shared" si="1"/>
        <v/>
      </c>
      <c r="K25" s="62" t="s">
        <v>100</v>
      </c>
      <c r="L25" s="62"/>
    </row>
    <row r="26" spans="1:12" s="77" customFormat="1" x14ac:dyDescent="0.25">
      <c r="A26" s="70" t="s">
        <v>100</v>
      </c>
      <c r="B26" s="71"/>
      <c r="C26" s="71"/>
      <c r="D26" s="71"/>
      <c r="E26" s="72"/>
      <c r="F26" s="71"/>
      <c r="G26" s="73"/>
      <c r="H26" s="74" t="str">
        <f t="shared" si="0"/>
        <v/>
      </c>
      <c r="I26" s="73"/>
      <c r="J26" s="75" t="str">
        <f t="shared" si="1"/>
        <v/>
      </c>
      <c r="K26" s="62" t="s">
        <v>100</v>
      </c>
      <c r="L26" s="62"/>
    </row>
    <row r="27" spans="1:12" s="77" customFormat="1" x14ac:dyDescent="0.25">
      <c r="A27" s="70" t="s">
        <v>100</v>
      </c>
      <c r="B27" s="71"/>
      <c r="C27" s="71"/>
      <c r="D27" s="71"/>
      <c r="E27" s="72"/>
      <c r="F27" s="71"/>
      <c r="G27" s="73"/>
      <c r="H27" s="74" t="str">
        <f t="shared" si="0"/>
        <v/>
      </c>
      <c r="I27" s="73"/>
      <c r="J27" s="75" t="str">
        <f t="shared" si="1"/>
        <v/>
      </c>
      <c r="K27" s="62" t="s">
        <v>100</v>
      </c>
      <c r="L27" s="62"/>
    </row>
    <row r="28" spans="1:12" s="77" customFormat="1" x14ac:dyDescent="0.25">
      <c r="A28" s="70" t="s">
        <v>100</v>
      </c>
      <c r="B28" s="71"/>
      <c r="C28" s="71"/>
      <c r="D28" s="71"/>
      <c r="E28" s="72"/>
      <c r="F28" s="71"/>
      <c r="G28" s="73"/>
      <c r="H28" s="74" t="str">
        <f t="shared" si="0"/>
        <v/>
      </c>
      <c r="I28" s="73"/>
      <c r="J28" s="75" t="str">
        <f t="shared" si="1"/>
        <v/>
      </c>
      <c r="K28" s="62" t="s">
        <v>100</v>
      </c>
      <c r="L28" s="62"/>
    </row>
    <row r="29" spans="1:12" s="77" customFormat="1" x14ac:dyDescent="0.25">
      <c r="A29" s="70" t="s">
        <v>100</v>
      </c>
      <c r="B29" s="71"/>
      <c r="C29" s="71"/>
      <c r="D29" s="71"/>
      <c r="E29" s="72"/>
      <c r="F29" s="71"/>
      <c r="G29" s="73"/>
      <c r="H29" s="74" t="str">
        <f t="shared" si="0"/>
        <v/>
      </c>
      <c r="I29" s="73"/>
      <c r="J29" s="75" t="str">
        <f t="shared" si="1"/>
        <v/>
      </c>
      <c r="K29" s="62" t="s">
        <v>100</v>
      </c>
      <c r="L29" s="62"/>
    </row>
    <row r="30" spans="1:12" s="77" customFormat="1" x14ac:dyDescent="0.25">
      <c r="A30" s="70" t="s">
        <v>100</v>
      </c>
      <c r="B30" s="71"/>
      <c r="C30" s="71"/>
      <c r="D30" s="71"/>
      <c r="E30" s="72"/>
      <c r="F30" s="71"/>
      <c r="G30" s="73"/>
      <c r="H30" s="74" t="str">
        <f t="shared" si="0"/>
        <v/>
      </c>
      <c r="I30" s="73"/>
      <c r="J30" s="75" t="str">
        <f t="shared" si="1"/>
        <v/>
      </c>
      <c r="K30" s="62" t="s">
        <v>100</v>
      </c>
      <c r="L30" s="62"/>
    </row>
    <row r="31" spans="1:12" s="77" customFormat="1" x14ac:dyDescent="0.25">
      <c r="A31" s="70" t="s">
        <v>100</v>
      </c>
      <c r="B31" s="71"/>
      <c r="C31" s="71"/>
      <c r="D31" s="71"/>
      <c r="E31" s="72"/>
      <c r="F31" s="71"/>
      <c r="G31" s="73"/>
      <c r="H31" s="74" t="str">
        <f t="shared" si="0"/>
        <v/>
      </c>
      <c r="I31" s="73"/>
      <c r="J31" s="75" t="str">
        <f t="shared" si="1"/>
        <v/>
      </c>
      <c r="K31" s="62" t="s">
        <v>100</v>
      </c>
      <c r="L31" s="62"/>
    </row>
    <row r="32" spans="1:12" s="77" customFormat="1" x14ac:dyDescent="0.25">
      <c r="A32" s="70" t="s">
        <v>100</v>
      </c>
      <c r="B32" s="71"/>
      <c r="C32" s="71"/>
      <c r="D32" s="71"/>
      <c r="E32" s="72"/>
      <c r="F32" s="71"/>
      <c r="G32" s="73"/>
      <c r="H32" s="74" t="str">
        <f t="shared" si="0"/>
        <v/>
      </c>
      <c r="I32" s="73"/>
      <c r="J32" s="75" t="str">
        <f t="shared" si="1"/>
        <v/>
      </c>
      <c r="K32" s="62" t="s">
        <v>100</v>
      </c>
      <c r="L32" s="62"/>
    </row>
    <row r="33" spans="1:12" s="77" customFormat="1" x14ac:dyDescent="0.25">
      <c r="A33" s="70" t="s">
        <v>100</v>
      </c>
      <c r="B33" s="71"/>
      <c r="C33" s="71"/>
      <c r="D33" s="71"/>
      <c r="E33" s="72"/>
      <c r="F33" s="71"/>
      <c r="G33" s="73"/>
      <c r="H33" s="74" t="str">
        <f t="shared" si="0"/>
        <v/>
      </c>
      <c r="I33" s="73"/>
      <c r="J33" s="75" t="str">
        <f t="shared" si="1"/>
        <v/>
      </c>
      <c r="K33" s="62" t="s">
        <v>100</v>
      </c>
      <c r="L33" s="62"/>
    </row>
    <row r="34" spans="1:12" s="77" customFormat="1" x14ac:dyDescent="0.25">
      <c r="A34" s="70" t="s">
        <v>100</v>
      </c>
      <c r="B34" s="71"/>
      <c r="C34" s="71"/>
      <c r="D34" s="71"/>
      <c r="E34" s="72"/>
      <c r="F34" s="71"/>
      <c r="G34" s="73"/>
      <c r="H34" s="74" t="str">
        <f t="shared" si="0"/>
        <v/>
      </c>
      <c r="I34" s="73"/>
      <c r="J34" s="75" t="str">
        <f t="shared" si="1"/>
        <v/>
      </c>
      <c r="K34" s="62" t="s">
        <v>100</v>
      </c>
      <c r="L34" s="62"/>
    </row>
    <row r="35" spans="1:12" s="77" customFormat="1" x14ac:dyDescent="0.25">
      <c r="A35" s="70" t="s">
        <v>100</v>
      </c>
      <c r="B35" s="71"/>
      <c r="C35" s="71"/>
      <c r="D35" s="71"/>
      <c r="E35" s="72"/>
      <c r="F35" s="71"/>
      <c r="G35" s="73"/>
      <c r="H35" s="74" t="str">
        <f t="shared" si="0"/>
        <v/>
      </c>
      <c r="I35" s="73"/>
      <c r="J35" s="75" t="str">
        <f t="shared" si="1"/>
        <v/>
      </c>
      <c r="K35" s="62" t="s">
        <v>100</v>
      </c>
      <c r="L35" s="62"/>
    </row>
    <row r="36" spans="1:12" s="77" customFormat="1" x14ac:dyDescent="0.25">
      <c r="A36" s="70" t="s">
        <v>100</v>
      </c>
      <c r="B36" s="71"/>
      <c r="C36" s="71"/>
      <c r="D36" s="71"/>
      <c r="E36" s="72"/>
      <c r="F36" s="71"/>
      <c r="G36" s="73"/>
      <c r="H36" s="74" t="str">
        <f t="shared" si="0"/>
        <v/>
      </c>
      <c r="I36" s="73"/>
      <c r="J36" s="75" t="str">
        <f t="shared" si="1"/>
        <v/>
      </c>
      <c r="K36" s="62" t="s">
        <v>100</v>
      </c>
      <c r="L36" s="62"/>
    </row>
    <row r="37" spans="1:12" x14ac:dyDescent="0.3">
      <c r="A37" s="70" t="s">
        <v>100</v>
      </c>
      <c r="B37" s="71"/>
      <c r="C37" s="71"/>
      <c r="D37" s="71"/>
      <c r="E37" s="72"/>
      <c r="F37" s="71"/>
      <c r="G37" s="73"/>
      <c r="H37" s="74" t="str">
        <f t="shared" si="0"/>
        <v/>
      </c>
      <c r="I37" s="73"/>
      <c r="J37" s="75" t="str">
        <f t="shared" si="1"/>
        <v/>
      </c>
      <c r="K37" s="62" t="s">
        <v>100</v>
      </c>
      <c r="L37" s="62"/>
    </row>
    <row r="38" spans="1:12" x14ac:dyDescent="0.3">
      <c r="A38" s="70" t="s">
        <v>100</v>
      </c>
      <c r="B38" s="71"/>
      <c r="C38" s="71"/>
      <c r="D38" s="71"/>
      <c r="E38" s="72"/>
      <c r="F38" s="71"/>
      <c r="G38" s="73"/>
      <c r="H38" s="74" t="str">
        <f t="shared" si="0"/>
        <v/>
      </c>
      <c r="I38" s="73"/>
      <c r="J38" s="75" t="str">
        <f t="shared" si="1"/>
        <v/>
      </c>
      <c r="K38" s="62" t="s">
        <v>100</v>
      </c>
      <c r="L38" s="62"/>
    </row>
    <row r="39" spans="1:12" x14ac:dyDescent="0.3">
      <c r="A39" s="70" t="s">
        <v>100</v>
      </c>
      <c r="B39" s="71"/>
      <c r="C39" s="71"/>
      <c r="D39" s="71"/>
      <c r="E39" s="72"/>
      <c r="F39" s="71"/>
      <c r="G39" s="73"/>
      <c r="H39" s="74" t="str">
        <f t="shared" si="0"/>
        <v/>
      </c>
      <c r="I39" s="73"/>
      <c r="J39" s="75" t="str">
        <f t="shared" si="1"/>
        <v/>
      </c>
      <c r="K39" s="62" t="s">
        <v>100</v>
      </c>
      <c r="L39" s="62"/>
    </row>
    <row r="40" spans="1:12" x14ac:dyDescent="0.3">
      <c r="A40" s="70" t="s">
        <v>100</v>
      </c>
      <c r="B40" s="71"/>
      <c r="C40" s="71"/>
      <c r="D40" s="71"/>
      <c r="E40" s="72"/>
      <c r="F40" s="71"/>
      <c r="G40" s="73"/>
      <c r="H40" s="74" t="str">
        <f t="shared" si="0"/>
        <v/>
      </c>
      <c r="I40" s="73"/>
      <c r="J40" s="75" t="str">
        <f t="shared" si="1"/>
        <v/>
      </c>
      <c r="K40" s="62" t="s">
        <v>100</v>
      </c>
      <c r="L40" s="62"/>
    </row>
    <row r="41" spans="1:12" x14ac:dyDescent="0.3">
      <c r="A41" s="70" t="s">
        <v>100</v>
      </c>
      <c r="B41" s="71"/>
      <c r="C41" s="71"/>
      <c r="D41" s="71"/>
      <c r="E41" s="72"/>
      <c r="F41" s="71"/>
      <c r="G41" s="73"/>
      <c r="H41" s="74" t="str">
        <f t="shared" si="0"/>
        <v/>
      </c>
      <c r="I41" s="73"/>
      <c r="J41" s="75" t="str">
        <f t="shared" si="1"/>
        <v/>
      </c>
      <c r="K41" s="62" t="s">
        <v>100</v>
      </c>
      <c r="L41" s="62"/>
    </row>
    <row r="42" spans="1:12" x14ac:dyDescent="0.3">
      <c r="A42" s="70" t="s">
        <v>100</v>
      </c>
      <c r="B42" s="71"/>
      <c r="C42" s="71"/>
      <c r="D42" s="71"/>
      <c r="E42" s="72"/>
      <c r="F42" s="71"/>
      <c r="G42" s="73"/>
      <c r="H42" s="74" t="str">
        <f t="shared" si="0"/>
        <v/>
      </c>
      <c r="I42" s="73"/>
      <c r="J42" s="75" t="str">
        <f t="shared" si="1"/>
        <v/>
      </c>
      <c r="K42" s="62" t="s">
        <v>100</v>
      </c>
      <c r="L42" s="62"/>
    </row>
    <row r="43" spans="1:12" x14ac:dyDescent="0.3">
      <c r="A43" s="70" t="s">
        <v>100</v>
      </c>
      <c r="B43" s="71"/>
      <c r="C43" s="71"/>
      <c r="D43" s="71"/>
      <c r="E43" s="72"/>
      <c r="F43" s="71"/>
      <c r="G43" s="73"/>
      <c r="H43" s="74" t="str">
        <f t="shared" si="0"/>
        <v/>
      </c>
      <c r="I43" s="73"/>
      <c r="J43" s="75" t="str">
        <f t="shared" si="1"/>
        <v/>
      </c>
      <c r="K43" s="62" t="s">
        <v>100</v>
      </c>
      <c r="L43" s="62"/>
    </row>
    <row r="44" spans="1:12" x14ac:dyDescent="0.3">
      <c r="A44" s="70" t="s">
        <v>100</v>
      </c>
      <c r="B44" s="71"/>
      <c r="C44" s="71"/>
      <c r="D44" s="71"/>
      <c r="E44" s="72"/>
      <c r="F44" s="71"/>
      <c r="G44" s="73"/>
      <c r="H44" s="74" t="str">
        <f t="shared" si="0"/>
        <v/>
      </c>
      <c r="I44" s="73"/>
      <c r="J44" s="75" t="str">
        <f t="shared" si="1"/>
        <v/>
      </c>
      <c r="K44" s="62" t="s">
        <v>100</v>
      </c>
      <c r="L44" s="62"/>
    </row>
    <row r="45" spans="1:12" x14ac:dyDescent="0.3">
      <c r="A45" s="70" t="s">
        <v>100</v>
      </c>
      <c r="B45" s="71"/>
      <c r="C45" s="71"/>
      <c r="D45" s="71"/>
      <c r="E45" s="72"/>
      <c r="F45" s="71"/>
      <c r="G45" s="73"/>
      <c r="H45" s="74" t="str">
        <f t="shared" si="0"/>
        <v/>
      </c>
      <c r="I45" s="73"/>
      <c r="J45" s="75" t="str">
        <f t="shared" si="1"/>
        <v/>
      </c>
      <c r="K45" s="62" t="s">
        <v>100</v>
      </c>
      <c r="L45" s="62"/>
    </row>
    <row r="46" spans="1:12" x14ac:dyDescent="0.3">
      <c r="A46" s="70" t="s">
        <v>100</v>
      </c>
      <c r="B46" s="71"/>
      <c r="C46" s="71"/>
      <c r="D46" s="71"/>
      <c r="E46" s="72"/>
      <c r="F46" s="71"/>
      <c r="G46" s="73"/>
      <c r="H46" s="74" t="str">
        <f t="shared" si="0"/>
        <v/>
      </c>
      <c r="I46" s="73"/>
      <c r="J46" s="75" t="str">
        <f t="shared" si="1"/>
        <v/>
      </c>
      <c r="K46" s="62" t="s">
        <v>100</v>
      </c>
      <c r="L46" s="62"/>
    </row>
    <row r="47" spans="1:12" x14ac:dyDescent="0.3">
      <c r="A47" s="70" t="s">
        <v>100</v>
      </c>
      <c r="B47" s="71"/>
      <c r="C47" s="71"/>
      <c r="D47" s="71"/>
      <c r="E47" s="72"/>
      <c r="F47" s="71"/>
      <c r="G47" s="73"/>
      <c r="H47" s="74" t="str">
        <f t="shared" si="0"/>
        <v/>
      </c>
      <c r="I47" s="73"/>
      <c r="J47" s="75" t="str">
        <f t="shared" si="1"/>
        <v/>
      </c>
      <c r="K47" s="62" t="s">
        <v>100</v>
      </c>
      <c r="L47" s="62"/>
    </row>
    <row r="48" spans="1:12" x14ac:dyDescent="0.3">
      <c r="A48" s="70" t="s">
        <v>100</v>
      </c>
      <c r="B48" s="71"/>
      <c r="C48" s="71"/>
      <c r="D48" s="71"/>
      <c r="E48" s="72"/>
      <c r="F48" s="71"/>
      <c r="G48" s="73"/>
      <c r="H48" s="74" t="str">
        <f t="shared" si="0"/>
        <v/>
      </c>
      <c r="I48" s="73"/>
      <c r="J48" s="75" t="str">
        <f t="shared" si="1"/>
        <v/>
      </c>
      <c r="K48" s="62" t="s">
        <v>100</v>
      </c>
      <c r="L48" s="62"/>
    </row>
    <row r="49" spans="1:12" x14ac:dyDescent="0.3">
      <c r="A49" s="70" t="s">
        <v>100</v>
      </c>
      <c r="B49" s="71"/>
      <c r="C49" s="71"/>
      <c r="D49" s="71"/>
      <c r="E49" s="72"/>
      <c r="F49" s="71"/>
      <c r="G49" s="73"/>
      <c r="H49" s="74" t="str">
        <f t="shared" si="0"/>
        <v/>
      </c>
      <c r="I49" s="73"/>
      <c r="J49" s="75" t="str">
        <f t="shared" si="1"/>
        <v/>
      </c>
      <c r="K49" s="62" t="s">
        <v>100</v>
      </c>
      <c r="L49" s="62"/>
    </row>
    <row r="50" spans="1:12" x14ac:dyDescent="0.3">
      <c r="A50" s="70" t="s">
        <v>100</v>
      </c>
      <c r="B50" s="71"/>
      <c r="C50" s="71"/>
      <c r="D50" s="71"/>
      <c r="E50" s="72"/>
      <c r="F50" s="71"/>
      <c r="G50" s="73"/>
      <c r="H50" s="74" t="str">
        <f t="shared" si="0"/>
        <v/>
      </c>
      <c r="I50" s="73"/>
      <c r="J50" s="75" t="str">
        <f t="shared" si="1"/>
        <v/>
      </c>
      <c r="K50" s="62" t="s">
        <v>100</v>
      </c>
      <c r="L50" s="62"/>
    </row>
    <row r="51" spans="1:12" x14ac:dyDescent="0.3">
      <c r="A51" s="70" t="s">
        <v>100</v>
      </c>
      <c r="B51" s="71"/>
      <c r="C51" s="71"/>
      <c r="D51" s="71"/>
      <c r="E51" s="72"/>
      <c r="F51" s="71"/>
      <c r="G51" s="73"/>
      <c r="H51" s="74" t="str">
        <f t="shared" si="0"/>
        <v/>
      </c>
      <c r="I51" s="73"/>
      <c r="J51" s="75" t="str">
        <f t="shared" si="1"/>
        <v/>
      </c>
      <c r="K51" s="62" t="s">
        <v>100</v>
      </c>
      <c r="L51" s="62"/>
    </row>
    <row r="52" spans="1:12" x14ac:dyDescent="0.3">
      <c r="A52" s="70" t="s">
        <v>100</v>
      </c>
      <c r="B52" s="71"/>
      <c r="C52" s="71"/>
      <c r="D52" s="71"/>
      <c r="E52" s="72"/>
      <c r="F52" s="71"/>
      <c r="G52" s="73"/>
      <c r="H52" s="74" t="str">
        <f t="shared" si="0"/>
        <v/>
      </c>
      <c r="I52" s="73"/>
      <c r="J52" s="75" t="str">
        <f t="shared" si="1"/>
        <v/>
      </c>
      <c r="K52" s="62" t="s">
        <v>100</v>
      </c>
      <c r="L52" s="62"/>
    </row>
    <row r="53" spans="1:12" x14ac:dyDescent="0.3">
      <c r="A53" s="70" t="s">
        <v>100</v>
      </c>
      <c r="B53" s="71"/>
      <c r="C53" s="71"/>
      <c r="D53" s="71"/>
      <c r="E53" s="72"/>
      <c r="F53" s="71"/>
      <c r="G53" s="73"/>
      <c r="H53" s="74" t="str">
        <f t="shared" si="0"/>
        <v/>
      </c>
      <c r="I53" s="73"/>
      <c r="J53" s="75" t="str">
        <f t="shared" si="1"/>
        <v/>
      </c>
      <c r="K53" s="62" t="s">
        <v>100</v>
      </c>
      <c r="L53" s="62"/>
    </row>
    <row r="54" spans="1:12" x14ac:dyDescent="0.3">
      <c r="A54" s="70" t="s">
        <v>100</v>
      </c>
      <c r="B54" s="71"/>
      <c r="C54" s="71"/>
      <c r="D54" s="71"/>
      <c r="E54" s="72"/>
      <c r="F54" s="71"/>
      <c r="G54" s="73"/>
      <c r="H54" s="74" t="str">
        <f t="shared" si="0"/>
        <v/>
      </c>
      <c r="I54" s="73"/>
      <c r="J54" s="75" t="str">
        <f t="shared" si="1"/>
        <v/>
      </c>
      <c r="K54" s="62" t="s">
        <v>100</v>
      </c>
      <c r="L54" s="62"/>
    </row>
    <row r="55" spans="1:12" x14ac:dyDescent="0.3">
      <c r="A55" s="70" t="s">
        <v>100</v>
      </c>
      <c r="B55" s="71"/>
      <c r="C55" s="71"/>
      <c r="D55" s="71"/>
      <c r="E55" s="72"/>
      <c r="F55" s="71"/>
      <c r="G55" s="73"/>
      <c r="H55" s="74" t="str">
        <f t="shared" si="0"/>
        <v/>
      </c>
      <c r="I55" s="73"/>
      <c r="J55" s="75" t="str">
        <f t="shared" si="1"/>
        <v/>
      </c>
      <c r="K55" s="62" t="s">
        <v>100</v>
      </c>
      <c r="L55" s="62"/>
    </row>
    <row r="56" spans="1:12" x14ac:dyDescent="0.3">
      <c r="A56" s="70" t="s">
        <v>100</v>
      </c>
      <c r="B56" s="71"/>
      <c r="C56" s="71"/>
      <c r="D56" s="71"/>
      <c r="E56" s="72"/>
      <c r="F56" s="71"/>
      <c r="G56" s="73"/>
      <c r="H56" s="74" t="str">
        <f t="shared" si="0"/>
        <v/>
      </c>
      <c r="I56" s="73"/>
      <c r="J56" s="75" t="str">
        <f t="shared" si="1"/>
        <v/>
      </c>
      <c r="K56" s="62" t="s">
        <v>100</v>
      </c>
      <c r="L56" s="62"/>
    </row>
    <row r="57" spans="1:12" x14ac:dyDescent="0.3">
      <c r="A57" s="70" t="s">
        <v>100</v>
      </c>
      <c r="B57" s="71"/>
      <c r="C57" s="71"/>
      <c r="D57" s="71"/>
      <c r="E57" s="72"/>
      <c r="F57" s="71"/>
      <c r="G57" s="73"/>
      <c r="H57" s="74" t="str">
        <f t="shared" si="0"/>
        <v/>
      </c>
      <c r="I57" s="73"/>
      <c r="J57" s="75" t="str">
        <f t="shared" si="1"/>
        <v/>
      </c>
      <c r="K57" s="62" t="s">
        <v>100</v>
      </c>
      <c r="L57" s="62"/>
    </row>
    <row r="58" spans="1:12" x14ac:dyDescent="0.3">
      <c r="A58" s="70" t="s">
        <v>100</v>
      </c>
      <c r="B58" s="71"/>
      <c r="C58" s="71"/>
      <c r="D58" s="71"/>
      <c r="E58" s="72"/>
      <c r="F58" s="71"/>
      <c r="G58" s="73"/>
      <c r="H58" s="74" t="str">
        <f t="shared" si="0"/>
        <v/>
      </c>
      <c r="I58" s="73"/>
      <c r="J58" s="75" t="str">
        <f t="shared" si="1"/>
        <v/>
      </c>
      <c r="K58" s="62" t="s">
        <v>100</v>
      </c>
      <c r="L58" s="62"/>
    </row>
    <row r="59" spans="1:12" x14ac:dyDescent="0.3">
      <c r="A59" s="70" t="s">
        <v>100</v>
      </c>
      <c r="B59" s="71"/>
      <c r="C59" s="71"/>
      <c r="D59" s="71"/>
      <c r="E59" s="72"/>
      <c r="F59" s="71"/>
      <c r="G59" s="73"/>
      <c r="H59" s="74" t="str">
        <f t="shared" si="0"/>
        <v/>
      </c>
      <c r="I59" s="73"/>
      <c r="J59" s="75" t="str">
        <f t="shared" si="1"/>
        <v/>
      </c>
      <c r="K59" s="62" t="s">
        <v>100</v>
      </c>
      <c r="L59" s="62"/>
    </row>
    <row r="60" spans="1:12" x14ac:dyDescent="0.3">
      <c r="A60" s="70" t="s">
        <v>100</v>
      </c>
      <c r="B60" s="71"/>
      <c r="C60" s="71"/>
      <c r="D60" s="71"/>
      <c r="E60" s="72"/>
      <c r="F60" s="71"/>
      <c r="G60" s="73"/>
      <c r="H60" s="74" t="str">
        <f t="shared" si="0"/>
        <v/>
      </c>
      <c r="I60" s="73"/>
      <c r="J60" s="75" t="str">
        <f t="shared" si="1"/>
        <v/>
      </c>
      <c r="K60" s="62" t="s">
        <v>100</v>
      </c>
      <c r="L60" s="62"/>
    </row>
    <row r="61" spans="1:12" x14ac:dyDescent="0.3">
      <c r="A61" s="70" t="s">
        <v>100</v>
      </c>
      <c r="B61" s="71"/>
      <c r="C61" s="71"/>
      <c r="D61" s="71"/>
      <c r="E61" s="72"/>
      <c r="F61" s="71"/>
      <c r="G61" s="73"/>
      <c r="H61" s="74" t="str">
        <f t="shared" si="0"/>
        <v/>
      </c>
      <c r="I61" s="73"/>
      <c r="J61" s="75" t="str">
        <f t="shared" si="1"/>
        <v/>
      </c>
      <c r="K61" s="62" t="s">
        <v>100</v>
      </c>
      <c r="L61" s="62"/>
    </row>
    <row r="62" spans="1:12" x14ac:dyDescent="0.3">
      <c r="A62" s="70" t="s">
        <v>100</v>
      </c>
      <c r="B62" s="71"/>
      <c r="C62" s="71"/>
      <c r="D62" s="71"/>
      <c r="E62" s="72"/>
      <c r="F62" s="71"/>
      <c r="G62" s="73"/>
      <c r="H62" s="74" t="str">
        <f t="shared" si="0"/>
        <v/>
      </c>
      <c r="I62" s="73"/>
      <c r="J62" s="75" t="str">
        <f t="shared" si="1"/>
        <v/>
      </c>
      <c r="K62" s="62" t="s">
        <v>100</v>
      </c>
      <c r="L62" s="62"/>
    </row>
    <row r="63" spans="1:12" x14ac:dyDescent="0.3">
      <c r="A63" s="70" t="s">
        <v>100</v>
      </c>
      <c r="B63" s="71"/>
      <c r="C63" s="71"/>
      <c r="D63" s="71"/>
      <c r="E63" s="72"/>
      <c r="F63" s="71"/>
      <c r="G63" s="73"/>
      <c r="H63" s="74" t="str">
        <f t="shared" si="0"/>
        <v/>
      </c>
      <c r="I63" s="73"/>
      <c r="J63" s="75" t="str">
        <f t="shared" si="1"/>
        <v/>
      </c>
      <c r="K63" s="62" t="s">
        <v>100</v>
      </c>
      <c r="L63" s="62"/>
    </row>
    <row r="64" spans="1:12" x14ac:dyDescent="0.3">
      <c r="A64" s="70" t="s">
        <v>100</v>
      </c>
      <c r="B64" s="71"/>
      <c r="C64" s="71"/>
      <c r="D64" s="71"/>
      <c r="E64" s="72"/>
      <c r="F64" s="71"/>
      <c r="G64" s="73"/>
      <c r="H64" s="74" t="str">
        <f t="shared" si="0"/>
        <v/>
      </c>
      <c r="I64" s="73"/>
      <c r="J64" s="75" t="str">
        <f t="shared" si="1"/>
        <v/>
      </c>
      <c r="K64" s="62" t="s">
        <v>100</v>
      </c>
      <c r="L64" s="62"/>
    </row>
    <row r="65" spans="1:12" x14ac:dyDescent="0.3">
      <c r="A65" s="70" t="s">
        <v>100</v>
      </c>
      <c r="B65" s="71"/>
      <c r="C65" s="71"/>
      <c r="D65" s="71"/>
      <c r="E65" s="72"/>
      <c r="F65" s="71"/>
      <c r="G65" s="73"/>
      <c r="H65" s="74" t="str">
        <f t="shared" si="0"/>
        <v/>
      </c>
      <c r="I65" s="73"/>
      <c r="J65" s="75" t="str">
        <f t="shared" si="1"/>
        <v/>
      </c>
      <c r="K65" s="62" t="s">
        <v>100</v>
      </c>
      <c r="L65" s="62"/>
    </row>
    <row r="66" spans="1:12" x14ac:dyDescent="0.3">
      <c r="A66" s="70" t="s">
        <v>100</v>
      </c>
      <c r="B66" s="71"/>
      <c r="C66" s="71"/>
      <c r="D66" s="71"/>
      <c r="E66" s="72"/>
      <c r="F66" s="71"/>
      <c r="G66" s="73"/>
      <c r="H66" s="74" t="str">
        <f t="shared" si="0"/>
        <v/>
      </c>
      <c r="I66" s="73"/>
      <c r="J66" s="75" t="str">
        <f t="shared" si="1"/>
        <v/>
      </c>
      <c r="K66" s="62" t="s">
        <v>100</v>
      </c>
      <c r="L66" s="62"/>
    </row>
    <row r="67" spans="1:12" x14ac:dyDescent="0.3">
      <c r="A67" s="70" t="s">
        <v>100</v>
      </c>
      <c r="B67" s="71"/>
      <c r="C67" s="71"/>
      <c r="D67" s="71"/>
      <c r="E67" s="72"/>
      <c r="F67" s="71"/>
      <c r="G67" s="73"/>
      <c r="H67" s="74" t="str">
        <f t="shared" ref="H67:H130" si="2">IF(ISBLANK(F67),"",F67/G67)</f>
        <v/>
      </c>
      <c r="I67" s="73"/>
      <c r="J67" s="75" t="str">
        <f t="shared" ref="J67:J130" si="3">IF(ISBLANK(I67),"",H67*I67)</f>
        <v/>
      </c>
      <c r="K67" s="62" t="s">
        <v>100</v>
      </c>
      <c r="L67" s="62"/>
    </row>
    <row r="68" spans="1:12" x14ac:dyDescent="0.3">
      <c r="A68" s="70" t="s">
        <v>100</v>
      </c>
      <c r="B68" s="71"/>
      <c r="C68" s="71"/>
      <c r="D68" s="71"/>
      <c r="E68" s="72"/>
      <c r="F68" s="71"/>
      <c r="G68" s="73"/>
      <c r="H68" s="74" t="str">
        <f t="shared" si="2"/>
        <v/>
      </c>
      <c r="I68" s="73"/>
      <c r="J68" s="75" t="str">
        <f t="shared" si="3"/>
        <v/>
      </c>
      <c r="K68" s="62" t="s">
        <v>100</v>
      </c>
      <c r="L68" s="62"/>
    </row>
    <row r="69" spans="1:12" x14ac:dyDescent="0.3">
      <c r="A69" s="70" t="s">
        <v>100</v>
      </c>
      <c r="B69" s="71"/>
      <c r="C69" s="71"/>
      <c r="D69" s="71"/>
      <c r="E69" s="72"/>
      <c r="F69" s="71"/>
      <c r="G69" s="73"/>
      <c r="H69" s="74" t="str">
        <f t="shared" si="2"/>
        <v/>
      </c>
      <c r="I69" s="73"/>
      <c r="J69" s="75" t="str">
        <f t="shared" si="3"/>
        <v/>
      </c>
      <c r="K69" s="62" t="s">
        <v>100</v>
      </c>
      <c r="L69" s="62"/>
    </row>
    <row r="70" spans="1:12" x14ac:dyDescent="0.3">
      <c r="A70" s="70" t="s">
        <v>100</v>
      </c>
      <c r="B70" s="71"/>
      <c r="C70" s="71"/>
      <c r="D70" s="71"/>
      <c r="E70" s="72"/>
      <c r="F70" s="71"/>
      <c r="G70" s="73"/>
      <c r="H70" s="74" t="str">
        <f t="shared" si="2"/>
        <v/>
      </c>
      <c r="I70" s="73"/>
      <c r="J70" s="75" t="str">
        <f t="shared" si="3"/>
        <v/>
      </c>
      <c r="K70" s="62" t="s">
        <v>100</v>
      </c>
      <c r="L70" s="62"/>
    </row>
    <row r="71" spans="1:12" x14ac:dyDescent="0.3">
      <c r="A71" s="70" t="s">
        <v>100</v>
      </c>
      <c r="B71" s="71"/>
      <c r="C71" s="71"/>
      <c r="D71" s="71"/>
      <c r="E71" s="72"/>
      <c r="F71" s="71"/>
      <c r="G71" s="73"/>
      <c r="H71" s="74" t="str">
        <f t="shared" si="2"/>
        <v/>
      </c>
      <c r="I71" s="73"/>
      <c r="J71" s="75" t="str">
        <f t="shared" si="3"/>
        <v/>
      </c>
      <c r="K71" s="62" t="s">
        <v>100</v>
      </c>
      <c r="L71" s="62"/>
    </row>
    <row r="72" spans="1:12" x14ac:dyDescent="0.3">
      <c r="A72" s="70" t="s">
        <v>100</v>
      </c>
      <c r="B72" s="71"/>
      <c r="C72" s="71"/>
      <c r="D72" s="71"/>
      <c r="E72" s="72"/>
      <c r="F72" s="71"/>
      <c r="G72" s="73"/>
      <c r="H72" s="74" t="str">
        <f t="shared" si="2"/>
        <v/>
      </c>
      <c r="I72" s="73"/>
      <c r="J72" s="75" t="str">
        <f t="shared" si="3"/>
        <v/>
      </c>
      <c r="K72" s="62" t="s">
        <v>100</v>
      </c>
      <c r="L72" s="62"/>
    </row>
    <row r="73" spans="1:12" x14ac:dyDescent="0.3">
      <c r="A73" s="70" t="s">
        <v>100</v>
      </c>
      <c r="B73" s="71"/>
      <c r="C73" s="71"/>
      <c r="D73" s="71"/>
      <c r="E73" s="72"/>
      <c r="F73" s="71"/>
      <c r="G73" s="73"/>
      <c r="H73" s="74" t="str">
        <f t="shared" si="2"/>
        <v/>
      </c>
      <c r="I73" s="73"/>
      <c r="J73" s="75" t="str">
        <f t="shared" si="3"/>
        <v/>
      </c>
      <c r="K73" s="62" t="s">
        <v>100</v>
      </c>
      <c r="L73" s="62"/>
    </row>
    <row r="74" spans="1:12" x14ac:dyDescent="0.3">
      <c r="A74" s="70" t="s">
        <v>100</v>
      </c>
      <c r="B74" s="71"/>
      <c r="C74" s="71"/>
      <c r="D74" s="71"/>
      <c r="E74" s="72"/>
      <c r="F74" s="71"/>
      <c r="G74" s="73"/>
      <c r="H74" s="74" t="str">
        <f t="shared" si="2"/>
        <v/>
      </c>
      <c r="I74" s="73"/>
      <c r="J74" s="75" t="str">
        <f t="shared" si="3"/>
        <v/>
      </c>
      <c r="K74" s="62" t="s">
        <v>100</v>
      </c>
      <c r="L74" s="62"/>
    </row>
    <row r="75" spans="1:12" x14ac:dyDescent="0.3">
      <c r="A75" s="70" t="s">
        <v>100</v>
      </c>
      <c r="B75" s="71"/>
      <c r="C75" s="71"/>
      <c r="D75" s="71"/>
      <c r="E75" s="72"/>
      <c r="F75" s="71"/>
      <c r="G75" s="73"/>
      <c r="H75" s="74" t="str">
        <f t="shared" si="2"/>
        <v/>
      </c>
      <c r="I75" s="73"/>
      <c r="J75" s="75" t="str">
        <f t="shared" si="3"/>
        <v/>
      </c>
      <c r="K75" s="62" t="s">
        <v>100</v>
      </c>
      <c r="L75" s="62"/>
    </row>
    <row r="76" spans="1:12" x14ac:dyDescent="0.3">
      <c r="A76" s="70" t="s">
        <v>100</v>
      </c>
      <c r="B76" s="71"/>
      <c r="C76" s="71"/>
      <c r="D76" s="71"/>
      <c r="E76" s="72"/>
      <c r="F76" s="71"/>
      <c r="G76" s="73"/>
      <c r="H76" s="74" t="str">
        <f t="shared" si="2"/>
        <v/>
      </c>
      <c r="I76" s="73"/>
      <c r="J76" s="75" t="str">
        <f t="shared" si="3"/>
        <v/>
      </c>
      <c r="K76" s="62" t="s">
        <v>100</v>
      </c>
      <c r="L76" s="62"/>
    </row>
    <row r="77" spans="1:12" x14ac:dyDescent="0.3">
      <c r="A77" s="70" t="s">
        <v>100</v>
      </c>
      <c r="B77" s="71"/>
      <c r="C77" s="71"/>
      <c r="D77" s="71"/>
      <c r="E77" s="72"/>
      <c r="F77" s="71"/>
      <c r="G77" s="73"/>
      <c r="H77" s="74" t="str">
        <f t="shared" si="2"/>
        <v/>
      </c>
      <c r="I77" s="73"/>
      <c r="J77" s="75" t="str">
        <f t="shared" si="3"/>
        <v/>
      </c>
      <c r="K77" s="62" t="s">
        <v>100</v>
      </c>
      <c r="L77" s="62"/>
    </row>
    <row r="78" spans="1:12" x14ac:dyDescent="0.3">
      <c r="A78" s="70" t="s">
        <v>100</v>
      </c>
      <c r="B78" s="71"/>
      <c r="C78" s="71"/>
      <c r="D78" s="71"/>
      <c r="E78" s="72"/>
      <c r="F78" s="71"/>
      <c r="G78" s="73"/>
      <c r="H78" s="74" t="str">
        <f t="shared" si="2"/>
        <v/>
      </c>
      <c r="I78" s="73"/>
      <c r="J78" s="75" t="str">
        <f t="shared" si="3"/>
        <v/>
      </c>
      <c r="K78" s="62" t="s">
        <v>100</v>
      </c>
      <c r="L78" s="62"/>
    </row>
    <row r="79" spans="1:12" x14ac:dyDescent="0.3">
      <c r="A79" s="70" t="s">
        <v>100</v>
      </c>
      <c r="B79" s="71"/>
      <c r="C79" s="71"/>
      <c r="D79" s="71"/>
      <c r="E79" s="72"/>
      <c r="F79" s="71"/>
      <c r="G79" s="73"/>
      <c r="H79" s="74" t="str">
        <f t="shared" si="2"/>
        <v/>
      </c>
      <c r="I79" s="73"/>
      <c r="J79" s="75" t="str">
        <f t="shared" si="3"/>
        <v/>
      </c>
      <c r="K79" s="62" t="s">
        <v>100</v>
      </c>
      <c r="L79" s="62"/>
    </row>
    <row r="80" spans="1:12" x14ac:dyDescent="0.3">
      <c r="A80" s="70" t="s">
        <v>100</v>
      </c>
      <c r="B80" s="71"/>
      <c r="C80" s="71"/>
      <c r="D80" s="71"/>
      <c r="E80" s="72"/>
      <c r="F80" s="71"/>
      <c r="G80" s="73"/>
      <c r="H80" s="74" t="str">
        <f t="shared" si="2"/>
        <v/>
      </c>
      <c r="I80" s="73"/>
      <c r="J80" s="75" t="str">
        <f t="shared" si="3"/>
        <v/>
      </c>
      <c r="K80" s="62" t="s">
        <v>100</v>
      </c>
      <c r="L80" s="62"/>
    </row>
    <row r="81" spans="1:12" x14ac:dyDescent="0.3">
      <c r="A81" s="70" t="s">
        <v>100</v>
      </c>
      <c r="B81" s="71"/>
      <c r="C81" s="71"/>
      <c r="D81" s="71"/>
      <c r="E81" s="72"/>
      <c r="F81" s="71"/>
      <c r="G81" s="73"/>
      <c r="H81" s="74" t="str">
        <f t="shared" si="2"/>
        <v/>
      </c>
      <c r="I81" s="73"/>
      <c r="J81" s="75" t="str">
        <f t="shared" si="3"/>
        <v/>
      </c>
      <c r="K81" s="62" t="s">
        <v>100</v>
      </c>
      <c r="L81" s="62"/>
    </row>
    <row r="82" spans="1:12" x14ac:dyDescent="0.3">
      <c r="A82" s="70" t="s">
        <v>100</v>
      </c>
      <c r="B82" s="71"/>
      <c r="C82" s="71"/>
      <c r="D82" s="71"/>
      <c r="E82" s="72"/>
      <c r="F82" s="71"/>
      <c r="G82" s="73"/>
      <c r="H82" s="74" t="str">
        <f t="shared" si="2"/>
        <v/>
      </c>
      <c r="I82" s="73"/>
      <c r="J82" s="75" t="str">
        <f t="shared" si="3"/>
        <v/>
      </c>
      <c r="K82" s="62" t="s">
        <v>100</v>
      </c>
      <c r="L82" s="62"/>
    </row>
    <row r="83" spans="1:12" x14ac:dyDescent="0.3">
      <c r="A83" s="70" t="s">
        <v>100</v>
      </c>
      <c r="B83" s="71"/>
      <c r="C83" s="71"/>
      <c r="D83" s="71"/>
      <c r="E83" s="72"/>
      <c r="F83" s="71"/>
      <c r="G83" s="73"/>
      <c r="H83" s="74" t="str">
        <f t="shared" si="2"/>
        <v/>
      </c>
      <c r="I83" s="73"/>
      <c r="J83" s="75" t="str">
        <f t="shared" si="3"/>
        <v/>
      </c>
      <c r="K83" s="62" t="s">
        <v>100</v>
      </c>
      <c r="L83" s="62"/>
    </row>
    <row r="84" spans="1:12" x14ac:dyDescent="0.3">
      <c r="A84" s="70" t="s">
        <v>100</v>
      </c>
      <c r="B84" s="71"/>
      <c r="C84" s="71"/>
      <c r="D84" s="71"/>
      <c r="E84" s="72"/>
      <c r="F84" s="71"/>
      <c r="G84" s="73"/>
      <c r="H84" s="74" t="str">
        <f t="shared" si="2"/>
        <v/>
      </c>
      <c r="I84" s="73"/>
      <c r="J84" s="75" t="str">
        <f t="shared" si="3"/>
        <v/>
      </c>
      <c r="K84" s="62" t="s">
        <v>100</v>
      </c>
      <c r="L84" s="62"/>
    </row>
    <row r="85" spans="1:12" x14ac:dyDescent="0.3">
      <c r="A85" s="70" t="s">
        <v>100</v>
      </c>
      <c r="B85" s="71"/>
      <c r="C85" s="71"/>
      <c r="D85" s="71"/>
      <c r="E85" s="72"/>
      <c r="F85" s="71"/>
      <c r="G85" s="73"/>
      <c r="H85" s="74" t="str">
        <f t="shared" si="2"/>
        <v/>
      </c>
      <c r="I85" s="73"/>
      <c r="J85" s="75" t="str">
        <f t="shared" si="3"/>
        <v/>
      </c>
      <c r="K85" s="62" t="s">
        <v>100</v>
      </c>
      <c r="L85" s="62"/>
    </row>
    <row r="86" spans="1:12" x14ac:dyDescent="0.3">
      <c r="A86" s="70" t="s">
        <v>100</v>
      </c>
      <c r="B86" s="71"/>
      <c r="C86" s="71"/>
      <c r="D86" s="71"/>
      <c r="E86" s="72"/>
      <c r="F86" s="71"/>
      <c r="G86" s="73"/>
      <c r="H86" s="74" t="str">
        <f t="shared" si="2"/>
        <v/>
      </c>
      <c r="I86" s="73"/>
      <c r="J86" s="75" t="str">
        <f t="shared" si="3"/>
        <v/>
      </c>
      <c r="K86" s="62" t="s">
        <v>100</v>
      </c>
      <c r="L86" s="62"/>
    </row>
    <row r="87" spans="1:12" x14ac:dyDescent="0.3">
      <c r="A87" s="70" t="s">
        <v>100</v>
      </c>
      <c r="B87" s="71"/>
      <c r="C87" s="71"/>
      <c r="D87" s="71"/>
      <c r="E87" s="72"/>
      <c r="F87" s="71"/>
      <c r="G87" s="73"/>
      <c r="H87" s="74" t="str">
        <f t="shared" si="2"/>
        <v/>
      </c>
      <c r="I87" s="73"/>
      <c r="J87" s="75" t="str">
        <f t="shared" si="3"/>
        <v/>
      </c>
      <c r="K87" s="62" t="s">
        <v>100</v>
      </c>
      <c r="L87" s="62"/>
    </row>
    <row r="88" spans="1:12" x14ac:dyDescent="0.3">
      <c r="A88" s="70" t="s">
        <v>100</v>
      </c>
      <c r="B88" s="71"/>
      <c r="C88" s="71"/>
      <c r="D88" s="71"/>
      <c r="E88" s="72"/>
      <c r="F88" s="71"/>
      <c r="G88" s="73"/>
      <c r="H88" s="74" t="str">
        <f t="shared" si="2"/>
        <v/>
      </c>
      <c r="I88" s="73"/>
      <c r="J88" s="75" t="str">
        <f t="shared" si="3"/>
        <v/>
      </c>
      <c r="K88" s="62" t="s">
        <v>100</v>
      </c>
      <c r="L88" s="62"/>
    </row>
    <row r="89" spans="1:12" x14ac:dyDescent="0.3">
      <c r="A89" s="70" t="s">
        <v>100</v>
      </c>
      <c r="B89" s="71"/>
      <c r="C89" s="71"/>
      <c r="D89" s="71"/>
      <c r="E89" s="72"/>
      <c r="F89" s="71"/>
      <c r="G89" s="73"/>
      <c r="H89" s="74" t="str">
        <f t="shared" si="2"/>
        <v/>
      </c>
      <c r="I89" s="73"/>
      <c r="J89" s="75" t="str">
        <f t="shared" si="3"/>
        <v/>
      </c>
      <c r="K89" s="62" t="s">
        <v>100</v>
      </c>
      <c r="L89" s="62"/>
    </row>
    <row r="90" spans="1:12" x14ac:dyDescent="0.3">
      <c r="A90" s="70" t="s">
        <v>100</v>
      </c>
      <c r="B90" s="71"/>
      <c r="C90" s="71"/>
      <c r="D90" s="71"/>
      <c r="E90" s="72"/>
      <c r="F90" s="71"/>
      <c r="G90" s="73"/>
      <c r="H90" s="74" t="str">
        <f t="shared" si="2"/>
        <v/>
      </c>
      <c r="I90" s="73"/>
      <c r="J90" s="75" t="str">
        <f t="shared" si="3"/>
        <v/>
      </c>
      <c r="K90" s="62" t="s">
        <v>100</v>
      </c>
      <c r="L90" s="62"/>
    </row>
    <row r="91" spans="1:12" x14ac:dyDescent="0.3">
      <c r="A91" s="70" t="s">
        <v>100</v>
      </c>
      <c r="B91" s="71"/>
      <c r="C91" s="71"/>
      <c r="D91" s="71"/>
      <c r="E91" s="72"/>
      <c r="F91" s="71"/>
      <c r="G91" s="73"/>
      <c r="H91" s="74" t="str">
        <f t="shared" si="2"/>
        <v/>
      </c>
      <c r="I91" s="73"/>
      <c r="J91" s="75" t="str">
        <f t="shared" si="3"/>
        <v/>
      </c>
      <c r="K91" s="62" t="s">
        <v>100</v>
      </c>
      <c r="L91" s="62"/>
    </row>
    <row r="92" spans="1:12" x14ac:dyDescent="0.3">
      <c r="A92" s="70" t="s">
        <v>100</v>
      </c>
      <c r="B92" s="71"/>
      <c r="C92" s="71"/>
      <c r="D92" s="71"/>
      <c r="E92" s="72"/>
      <c r="F92" s="71"/>
      <c r="G92" s="73"/>
      <c r="H92" s="74" t="str">
        <f t="shared" si="2"/>
        <v/>
      </c>
      <c r="I92" s="73"/>
      <c r="J92" s="75" t="str">
        <f t="shared" si="3"/>
        <v/>
      </c>
      <c r="K92" s="62" t="s">
        <v>100</v>
      </c>
      <c r="L92" s="62"/>
    </row>
    <row r="93" spans="1:12" x14ac:dyDescent="0.3">
      <c r="A93" s="70" t="s">
        <v>100</v>
      </c>
      <c r="B93" s="71"/>
      <c r="C93" s="71"/>
      <c r="D93" s="71"/>
      <c r="E93" s="72"/>
      <c r="F93" s="71"/>
      <c r="G93" s="73"/>
      <c r="H93" s="74" t="str">
        <f t="shared" si="2"/>
        <v/>
      </c>
      <c r="I93" s="73"/>
      <c r="J93" s="75" t="str">
        <f t="shared" si="3"/>
        <v/>
      </c>
      <c r="K93" s="62" t="s">
        <v>100</v>
      </c>
      <c r="L93" s="62"/>
    </row>
    <row r="94" spans="1:12" x14ac:dyDescent="0.3">
      <c r="A94" s="70" t="s">
        <v>100</v>
      </c>
      <c r="B94" s="71"/>
      <c r="C94" s="71"/>
      <c r="D94" s="71"/>
      <c r="E94" s="72"/>
      <c r="F94" s="71"/>
      <c r="G94" s="73"/>
      <c r="H94" s="74" t="str">
        <f t="shared" si="2"/>
        <v/>
      </c>
      <c r="I94" s="73"/>
      <c r="J94" s="75" t="str">
        <f t="shared" si="3"/>
        <v/>
      </c>
      <c r="K94" s="62" t="s">
        <v>100</v>
      </c>
      <c r="L94" s="62"/>
    </row>
    <row r="95" spans="1:12" x14ac:dyDescent="0.3">
      <c r="A95" s="70" t="s">
        <v>100</v>
      </c>
      <c r="B95" s="71"/>
      <c r="C95" s="71"/>
      <c r="D95" s="71"/>
      <c r="E95" s="72"/>
      <c r="F95" s="71"/>
      <c r="G95" s="73"/>
      <c r="H95" s="74" t="str">
        <f t="shared" si="2"/>
        <v/>
      </c>
      <c r="I95" s="73"/>
      <c r="J95" s="75" t="str">
        <f t="shared" si="3"/>
        <v/>
      </c>
      <c r="K95" s="62" t="s">
        <v>100</v>
      </c>
      <c r="L95" s="62"/>
    </row>
    <row r="96" spans="1:12" x14ac:dyDescent="0.3">
      <c r="A96" s="70" t="s">
        <v>100</v>
      </c>
      <c r="B96" s="71"/>
      <c r="C96" s="71"/>
      <c r="D96" s="71"/>
      <c r="E96" s="72"/>
      <c r="F96" s="71"/>
      <c r="G96" s="73"/>
      <c r="H96" s="74" t="str">
        <f t="shared" si="2"/>
        <v/>
      </c>
      <c r="I96" s="73"/>
      <c r="J96" s="75" t="str">
        <f t="shared" si="3"/>
        <v/>
      </c>
      <c r="K96" s="62" t="s">
        <v>100</v>
      </c>
      <c r="L96" s="62"/>
    </row>
    <row r="97" spans="1:12" x14ac:dyDescent="0.3">
      <c r="A97" s="70" t="s">
        <v>100</v>
      </c>
      <c r="B97" s="71"/>
      <c r="C97" s="71"/>
      <c r="D97" s="71"/>
      <c r="E97" s="72"/>
      <c r="F97" s="71"/>
      <c r="G97" s="73"/>
      <c r="H97" s="74" t="str">
        <f t="shared" si="2"/>
        <v/>
      </c>
      <c r="I97" s="73"/>
      <c r="J97" s="75" t="str">
        <f t="shared" si="3"/>
        <v/>
      </c>
      <c r="K97" s="62" t="s">
        <v>100</v>
      </c>
      <c r="L97" s="62"/>
    </row>
    <row r="98" spans="1:12" x14ac:dyDescent="0.3">
      <c r="A98" s="70" t="s">
        <v>100</v>
      </c>
      <c r="B98" s="71"/>
      <c r="C98" s="71"/>
      <c r="D98" s="71"/>
      <c r="E98" s="72"/>
      <c r="F98" s="71"/>
      <c r="G98" s="73"/>
      <c r="H98" s="74" t="str">
        <f t="shared" si="2"/>
        <v/>
      </c>
      <c r="I98" s="73"/>
      <c r="J98" s="75" t="str">
        <f t="shared" si="3"/>
        <v/>
      </c>
      <c r="K98" s="62" t="s">
        <v>100</v>
      </c>
      <c r="L98" s="62"/>
    </row>
    <row r="99" spans="1:12" x14ac:dyDescent="0.3">
      <c r="A99" s="70" t="s">
        <v>100</v>
      </c>
      <c r="B99" s="71"/>
      <c r="C99" s="71"/>
      <c r="D99" s="71"/>
      <c r="E99" s="72"/>
      <c r="F99" s="71"/>
      <c r="G99" s="73"/>
      <c r="H99" s="74" t="str">
        <f t="shared" si="2"/>
        <v/>
      </c>
      <c r="I99" s="73"/>
      <c r="J99" s="75" t="str">
        <f t="shared" si="3"/>
        <v/>
      </c>
      <c r="K99" s="62" t="s">
        <v>100</v>
      </c>
      <c r="L99" s="62"/>
    </row>
    <row r="100" spans="1:12" x14ac:dyDescent="0.3">
      <c r="A100" s="70" t="s">
        <v>100</v>
      </c>
      <c r="B100" s="71"/>
      <c r="C100" s="71"/>
      <c r="D100" s="71"/>
      <c r="E100" s="72"/>
      <c r="F100" s="71"/>
      <c r="G100" s="73"/>
      <c r="H100" s="74" t="str">
        <f t="shared" si="2"/>
        <v/>
      </c>
      <c r="I100" s="73"/>
      <c r="J100" s="75" t="str">
        <f t="shared" si="3"/>
        <v/>
      </c>
      <c r="K100" s="62" t="s">
        <v>100</v>
      </c>
      <c r="L100" s="62"/>
    </row>
    <row r="101" spans="1:12" x14ac:dyDescent="0.3">
      <c r="A101" s="70" t="s">
        <v>100</v>
      </c>
      <c r="B101" s="71"/>
      <c r="C101" s="71"/>
      <c r="D101" s="71"/>
      <c r="E101" s="72"/>
      <c r="F101" s="71"/>
      <c r="G101" s="73"/>
      <c r="H101" s="74" t="str">
        <f t="shared" si="2"/>
        <v/>
      </c>
      <c r="I101" s="73"/>
      <c r="J101" s="75" t="str">
        <f t="shared" si="3"/>
        <v/>
      </c>
      <c r="K101" s="62" t="s">
        <v>100</v>
      </c>
      <c r="L101" s="62"/>
    </row>
    <row r="102" spans="1:12" x14ac:dyDescent="0.3">
      <c r="A102" s="70" t="s">
        <v>100</v>
      </c>
      <c r="B102" s="71"/>
      <c r="C102" s="71"/>
      <c r="D102" s="71"/>
      <c r="E102" s="72"/>
      <c r="F102" s="71"/>
      <c r="G102" s="73"/>
      <c r="H102" s="74" t="str">
        <f t="shared" si="2"/>
        <v/>
      </c>
      <c r="I102" s="73"/>
      <c r="J102" s="75" t="str">
        <f t="shared" si="3"/>
        <v/>
      </c>
      <c r="K102" s="62" t="s">
        <v>100</v>
      </c>
      <c r="L102" s="62"/>
    </row>
    <row r="103" spans="1:12" x14ac:dyDescent="0.3">
      <c r="A103" s="70" t="s">
        <v>100</v>
      </c>
      <c r="B103" s="71"/>
      <c r="C103" s="71"/>
      <c r="D103" s="71"/>
      <c r="E103" s="72"/>
      <c r="F103" s="71"/>
      <c r="G103" s="73"/>
      <c r="H103" s="74" t="str">
        <f t="shared" si="2"/>
        <v/>
      </c>
      <c r="I103" s="73"/>
      <c r="J103" s="75" t="str">
        <f t="shared" si="3"/>
        <v/>
      </c>
      <c r="K103" s="62" t="s">
        <v>100</v>
      </c>
      <c r="L103" s="62"/>
    </row>
    <row r="104" spans="1:12" x14ac:dyDescent="0.3">
      <c r="A104" s="70" t="s">
        <v>100</v>
      </c>
      <c r="B104" s="71"/>
      <c r="C104" s="71"/>
      <c r="D104" s="71"/>
      <c r="E104" s="72"/>
      <c r="F104" s="71"/>
      <c r="G104" s="73"/>
      <c r="H104" s="74" t="str">
        <f t="shared" si="2"/>
        <v/>
      </c>
      <c r="I104" s="73"/>
      <c r="J104" s="75" t="str">
        <f t="shared" si="3"/>
        <v/>
      </c>
      <c r="K104" s="62" t="s">
        <v>100</v>
      </c>
      <c r="L104" s="62"/>
    </row>
    <row r="105" spans="1:12" x14ac:dyDescent="0.3">
      <c r="A105" s="70" t="s">
        <v>100</v>
      </c>
      <c r="B105" s="71"/>
      <c r="C105" s="71"/>
      <c r="D105" s="71"/>
      <c r="E105" s="72"/>
      <c r="F105" s="71"/>
      <c r="G105" s="73"/>
      <c r="H105" s="74" t="str">
        <f t="shared" si="2"/>
        <v/>
      </c>
      <c r="I105" s="73"/>
      <c r="J105" s="75" t="str">
        <f t="shared" si="3"/>
        <v/>
      </c>
      <c r="K105" s="62" t="s">
        <v>100</v>
      </c>
      <c r="L105" s="62"/>
    </row>
    <row r="106" spans="1:12" x14ac:dyDescent="0.3">
      <c r="A106" s="70" t="s">
        <v>100</v>
      </c>
      <c r="B106" s="71"/>
      <c r="C106" s="71"/>
      <c r="D106" s="71"/>
      <c r="E106" s="72"/>
      <c r="F106" s="71"/>
      <c r="G106" s="73"/>
      <c r="H106" s="74" t="str">
        <f t="shared" si="2"/>
        <v/>
      </c>
      <c r="I106" s="73"/>
      <c r="J106" s="75" t="str">
        <f t="shared" si="3"/>
        <v/>
      </c>
      <c r="K106" s="62" t="s">
        <v>100</v>
      </c>
      <c r="L106" s="62"/>
    </row>
    <row r="107" spans="1:12" x14ac:dyDescent="0.3">
      <c r="A107" s="70" t="s">
        <v>100</v>
      </c>
      <c r="B107" s="71"/>
      <c r="C107" s="71"/>
      <c r="D107" s="71"/>
      <c r="E107" s="72"/>
      <c r="F107" s="71"/>
      <c r="G107" s="73"/>
      <c r="H107" s="74" t="str">
        <f t="shared" si="2"/>
        <v/>
      </c>
      <c r="I107" s="73"/>
      <c r="J107" s="75" t="str">
        <f t="shared" si="3"/>
        <v/>
      </c>
      <c r="K107" s="62" t="s">
        <v>100</v>
      </c>
      <c r="L107" s="62"/>
    </row>
    <row r="108" spans="1:12" x14ac:dyDescent="0.3">
      <c r="A108" s="70" t="s">
        <v>100</v>
      </c>
      <c r="B108" s="71"/>
      <c r="C108" s="71"/>
      <c r="D108" s="71"/>
      <c r="E108" s="72"/>
      <c r="F108" s="71"/>
      <c r="G108" s="73"/>
      <c r="H108" s="74" t="str">
        <f t="shared" si="2"/>
        <v/>
      </c>
      <c r="I108" s="73"/>
      <c r="J108" s="75" t="str">
        <f t="shared" si="3"/>
        <v/>
      </c>
      <c r="K108" s="62" t="s">
        <v>100</v>
      </c>
      <c r="L108" s="62"/>
    </row>
    <row r="109" spans="1:12" x14ac:dyDescent="0.3">
      <c r="A109" s="70" t="s">
        <v>100</v>
      </c>
      <c r="B109" s="71"/>
      <c r="C109" s="71"/>
      <c r="D109" s="71"/>
      <c r="E109" s="72"/>
      <c r="F109" s="71"/>
      <c r="G109" s="73"/>
      <c r="H109" s="74" t="str">
        <f t="shared" si="2"/>
        <v/>
      </c>
      <c r="I109" s="73"/>
      <c r="J109" s="75" t="str">
        <f t="shared" si="3"/>
        <v/>
      </c>
      <c r="K109" s="62" t="s">
        <v>100</v>
      </c>
      <c r="L109" s="62"/>
    </row>
    <row r="110" spans="1:12" x14ac:dyDescent="0.3">
      <c r="A110" s="70" t="s">
        <v>100</v>
      </c>
      <c r="B110" s="71"/>
      <c r="C110" s="71"/>
      <c r="D110" s="71"/>
      <c r="E110" s="72"/>
      <c r="F110" s="71"/>
      <c r="G110" s="73"/>
      <c r="H110" s="74" t="str">
        <f t="shared" si="2"/>
        <v/>
      </c>
      <c r="I110" s="73"/>
      <c r="J110" s="75" t="str">
        <f t="shared" si="3"/>
        <v/>
      </c>
      <c r="K110" s="62" t="s">
        <v>100</v>
      </c>
      <c r="L110" s="62"/>
    </row>
    <row r="111" spans="1:12" x14ac:dyDescent="0.3">
      <c r="A111" s="70" t="s">
        <v>100</v>
      </c>
      <c r="B111" s="71"/>
      <c r="C111" s="71"/>
      <c r="D111" s="71"/>
      <c r="E111" s="72"/>
      <c r="F111" s="71"/>
      <c r="G111" s="73"/>
      <c r="H111" s="74" t="str">
        <f t="shared" si="2"/>
        <v/>
      </c>
      <c r="I111" s="73"/>
      <c r="J111" s="75" t="str">
        <f t="shared" si="3"/>
        <v/>
      </c>
      <c r="K111" s="62" t="s">
        <v>100</v>
      </c>
      <c r="L111" s="62"/>
    </row>
    <row r="112" spans="1:12" x14ac:dyDescent="0.3">
      <c r="A112" s="70" t="s">
        <v>100</v>
      </c>
      <c r="B112" s="71"/>
      <c r="C112" s="71"/>
      <c r="D112" s="71"/>
      <c r="E112" s="72"/>
      <c r="F112" s="71"/>
      <c r="G112" s="73"/>
      <c r="H112" s="74" t="str">
        <f t="shared" si="2"/>
        <v/>
      </c>
      <c r="I112" s="73"/>
      <c r="J112" s="75" t="str">
        <f t="shared" si="3"/>
        <v/>
      </c>
      <c r="K112" s="62" t="s">
        <v>100</v>
      </c>
      <c r="L112" s="62"/>
    </row>
    <row r="113" spans="1:12" x14ac:dyDescent="0.3">
      <c r="A113" s="70" t="s">
        <v>100</v>
      </c>
      <c r="B113" s="71"/>
      <c r="C113" s="71"/>
      <c r="D113" s="71"/>
      <c r="E113" s="72"/>
      <c r="F113" s="71"/>
      <c r="G113" s="73"/>
      <c r="H113" s="74" t="str">
        <f t="shared" si="2"/>
        <v/>
      </c>
      <c r="I113" s="73"/>
      <c r="J113" s="75" t="str">
        <f t="shared" si="3"/>
        <v/>
      </c>
      <c r="K113" s="62" t="s">
        <v>100</v>
      </c>
      <c r="L113" s="62"/>
    </row>
    <row r="114" spans="1:12" x14ac:dyDescent="0.3">
      <c r="A114" s="70" t="s">
        <v>100</v>
      </c>
      <c r="B114" s="71"/>
      <c r="C114" s="71"/>
      <c r="D114" s="71"/>
      <c r="E114" s="72"/>
      <c r="F114" s="71"/>
      <c r="G114" s="73"/>
      <c r="H114" s="74" t="str">
        <f t="shared" si="2"/>
        <v/>
      </c>
      <c r="I114" s="73"/>
      <c r="J114" s="75" t="str">
        <f t="shared" si="3"/>
        <v/>
      </c>
      <c r="K114" s="62" t="s">
        <v>100</v>
      </c>
      <c r="L114" s="62"/>
    </row>
    <row r="115" spans="1:12" x14ac:dyDescent="0.3">
      <c r="A115" s="70" t="s">
        <v>100</v>
      </c>
      <c r="B115" s="71"/>
      <c r="C115" s="71"/>
      <c r="D115" s="71"/>
      <c r="E115" s="72"/>
      <c r="F115" s="71"/>
      <c r="G115" s="73"/>
      <c r="H115" s="74" t="str">
        <f t="shared" si="2"/>
        <v/>
      </c>
      <c r="I115" s="73"/>
      <c r="J115" s="75" t="str">
        <f t="shared" si="3"/>
        <v/>
      </c>
      <c r="K115" s="62" t="s">
        <v>100</v>
      </c>
      <c r="L115" s="62"/>
    </row>
    <row r="116" spans="1:12" x14ac:dyDescent="0.3">
      <c r="A116" s="70" t="s">
        <v>100</v>
      </c>
      <c r="B116" s="71"/>
      <c r="C116" s="71"/>
      <c r="D116" s="71"/>
      <c r="E116" s="72"/>
      <c r="F116" s="71"/>
      <c r="G116" s="73"/>
      <c r="H116" s="74" t="str">
        <f t="shared" si="2"/>
        <v/>
      </c>
      <c r="I116" s="73"/>
      <c r="J116" s="75" t="str">
        <f t="shared" si="3"/>
        <v/>
      </c>
      <c r="K116" s="62" t="s">
        <v>100</v>
      </c>
      <c r="L116" s="62"/>
    </row>
    <row r="117" spans="1:12" x14ac:dyDescent="0.3">
      <c r="A117" s="70" t="s">
        <v>100</v>
      </c>
      <c r="B117" s="71"/>
      <c r="C117" s="71"/>
      <c r="D117" s="71"/>
      <c r="E117" s="72"/>
      <c r="F117" s="71"/>
      <c r="G117" s="73"/>
      <c r="H117" s="74" t="str">
        <f t="shared" si="2"/>
        <v/>
      </c>
      <c r="I117" s="73"/>
      <c r="J117" s="75" t="str">
        <f t="shared" si="3"/>
        <v/>
      </c>
      <c r="K117" s="62" t="s">
        <v>100</v>
      </c>
      <c r="L117" s="62"/>
    </row>
    <row r="118" spans="1:12" x14ac:dyDescent="0.3">
      <c r="A118" s="70" t="s">
        <v>100</v>
      </c>
      <c r="B118" s="71"/>
      <c r="C118" s="71"/>
      <c r="D118" s="71"/>
      <c r="E118" s="72"/>
      <c r="F118" s="71"/>
      <c r="G118" s="73"/>
      <c r="H118" s="74" t="str">
        <f t="shared" si="2"/>
        <v/>
      </c>
      <c r="I118" s="73"/>
      <c r="J118" s="75" t="str">
        <f t="shared" si="3"/>
        <v/>
      </c>
      <c r="K118" s="62" t="s">
        <v>100</v>
      </c>
      <c r="L118" s="62"/>
    </row>
    <row r="119" spans="1:12" x14ac:dyDescent="0.3">
      <c r="A119" s="70" t="s">
        <v>100</v>
      </c>
      <c r="B119" s="71"/>
      <c r="C119" s="71"/>
      <c r="D119" s="71"/>
      <c r="E119" s="72"/>
      <c r="F119" s="71"/>
      <c r="G119" s="73"/>
      <c r="H119" s="74" t="str">
        <f t="shared" si="2"/>
        <v/>
      </c>
      <c r="I119" s="73"/>
      <c r="J119" s="75" t="str">
        <f t="shared" si="3"/>
        <v/>
      </c>
      <c r="K119" s="62" t="s">
        <v>100</v>
      </c>
      <c r="L119" s="62"/>
    </row>
    <row r="120" spans="1:12" x14ac:dyDescent="0.3">
      <c r="A120" s="70" t="s">
        <v>100</v>
      </c>
      <c r="B120" s="71"/>
      <c r="C120" s="71"/>
      <c r="D120" s="71"/>
      <c r="E120" s="72"/>
      <c r="F120" s="71"/>
      <c r="G120" s="73"/>
      <c r="H120" s="74" t="str">
        <f t="shared" si="2"/>
        <v/>
      </c>
      <c r="I120" s="73"/>
      <c r="J120" s="75" t="str">
        <f t="shared" si="3"/>
        <v/>
      </c>
      <c r="K120" s="62" t="s">
        <v>100</v>
      </c>
      <c r="L120" s="62"/>
    </row>
    <row r="121" spans="1:12" x14ac:dyDescent="0.3">
      <c r="A121" s="70" t="s">
        <v>100</v>
      </c>
      <c r="B121" s="71"/>
      <c r="C121" s="71"/>
      <c r="D121" s="71"/>
      <c r="E121" s="72"/>
      <c r="F121" s="71"/>
      <c r="G121" s="73"/>
      <c r="H121" s="74" t="str">
        <f t="shared" si="2"/>
        <v/>
      </c>
      <c r="I121" s="73"/>
      <c r="J121" s="75" t="str">
        <f t="shared" si="3"/>
        <v/>
      </c>
      <c r="K121" s="62" t="s">
        <v>100</v>
      </c>
      <c r="L121" s="62"/>
    </row>
    <row r="122" spans="1:12" x14ac:dyDescent="0.3">
      <c r="A122" s="70" t="s">
        <v>100</v>
      </c>
      <c r="B122" s="71"/>
      <c r="C122" s="71"/>
      <c r="D122" s="71"/>
      <c r="E122" s="72"/>
      <c r="F122" s="71"/>
      <c r="G122" s="73"/>
      <c r="H122" s="74" t="str">
        <f t="shared" si="2"/>
        <v/>
      </c>
      <c r="I122" s="73"/>
      <c r="J122" s="75" t="str">
        <f t="shared" si="3"/>
        <v/>
      </c>
      <c r="K122" s="62" t="s">
        <v>100</v>
      </c>
      <c r="L122" s="62"/>
    </row>
    <row r="123" spans="1:12" x14ac:dyDescent="0.3">
      <c r="A123" s="70" t="s">
        <v>100</v>
      </c>
      <c r="B123" s="71"/>
      <c r="C123" s="71"/>
      <c r="D123" s="71"/>
      <c r="E123" s="72"/>
      <c r="F123" s="71"/>
      <c r="G123" s="73"/>
      <c r="H123" s="74" t="str">
        <f t="shared" si="2"/>
        <v/>
      </c>
      <c r="I123" s="73"/>
      <c r="J123" s="75" t="str">
        <f t="shared" si="3"/>
        <v/>
      </c>
      <c r="K123" s="62" t="s">
        <v>100</v>
      </c>
      <c r="L123" s="62"/>
    </row>
    <row r="124" spans="1:12" x14ac:dyDescent="0.3">
      <c r="A124" s="70" t="s">
        <v>100</v>
      </c>
      <c r="B124" s="71"/>
      <c r="C124" s="71"/>
      <c r="D124" s="71"/>
      <c r="E124" s="72"/>
      <c r="F124" s="71"/>
      <c r="G124" s="73"/>
      <c r="H124" s="74" t="str">
        <f t="shared" si="2"/>
        <v/>
      </c>
      <c r="I124" s="73"/>
      <c r="J124" s="75" t="str">
        <f t="shared" si="3"/>
        <v/>
      </c>
      <c r="K124" s="62" t="s">
        <v>100</v>
      </c>
      <c r="L124" s="62"/>
    </row>
    <row r="125" spans="1:12" x14ac:dyDescent="0.3">
      <c r="A125" s="70" t="s">
        <v>100</v>
      </c>
      <c r="B125" s="71"/>
      <c r="C125" s="71"/>
      <c r="D125" s="71"/>
      <c r="E125" s="72"/>
      <c r="F125" s="71"/>
      <c r="G125" s="73"/>
      <c r="H125" s="74" t="str">
        <f t="shared" si="2"/>
        <v/>
      </c>
      <c r="I125" s="73"/>
      <c r="J125" s="75" t="str">
        <f t="shared" si="3"/>
        <v/>
      </c>
      <c r="K125" s="62" t="s">
        <v>100</v>
      </c>
      <c r="L125" s="62"/>
    </row>
    <row r="126" spans="1:12" x14ac:dyDescent="0.3">
      <c r="A126" s="70" t="s">
        <v>100</v>
      </c>
      <c r="B126" s="71"/>
      <c r="C126" s="71"/>
      <c r="D126" s="71"/>
      <c r="E126" s="72"/>
      <c r="F126" s="71"/>
      <c r="G126" s="73"/>
      <c r="H126" s="74" t="str">
        <f t="shared" si="2"/>
        <v/>
      </c>
      <c r="I126" s="73"/>
      <c r="J126" s="75" t="str">
        <f t="shared" si="3"/>
        <v/>
      </c>
      <c r="K126" s="62" t="s">
        <v>100</v>
      </c>
      <c r="L126" s="62"/>
    </row>
    <row r="127" spans="1:12" x14ac:dyDescent="0.3">
      <c r="A127" s="70" t="s">
        <v>100</v>
      </c>
      <c r="B127" s="71"/>
      <c r="C127" s="71"/>
      <c r="D127" s="71"/>
      <c r="E127" s="72"/>
      <c r="F127" s="71"/>
      <c r="G127" s="73"/>
      <c r="H127" s="74" t="str">
        <f t="shared" si="2"/>
        <v/>
      </c>
      <c r="I127" s="73"/>
      <c r="J127" s="75" t="str">
        <f t="shared" si="3"/>
        <v/>
      </c>
      <c r="K127" s="62" t="s">
        <v>100</v>
      </c>
      <c r="L127" s="62"/>
    </row>
    <row r="128" spans="1:12" x14ac:dyDescent="0.3">
      <c r="A128" s="70" t="s">
        <v>100</v>
      </c>
      <c r="B128" s="71"/>
      <c r="C128" s="71"/>
      <c r="D128" s="71"/>
      <c r="E128" s="72"/>
      <c r="F128" s="71"/>
      <c r="G128" s="73"/>
      <c r="H128" s="74" t="str">
        <f t="shared" si="2"/>
        <v/>
      </c>
      <c r="I128" s="73"/>
      <c r="J128" s="75" t="str">
        <f t="shared" si="3"/>
        <v/>
      </c>
      <c r="K128" s="62" t="s">
        <v>100</v>
      </c>
      <c r="L128" s="62"/>
    </row>
    <row r="129" spans="1:12" x14ac:dyDescent="0.3">
      <c r="A129" s="70" t="s">
        <v>100</v>
      </c>
      <c r="B129" s="71"/>
      <c r="C129" s="71"/>
      <c r="D129" s="71"/>
      <c r="E129" s="72"/>
      <c r="F129" s="71"/>
      <c r="G129" s="73"/>
      <c r="H129" s="74" t="str">
        <f t="shared" si="2"/>
        <v/>
      </c>
      <c r="I129" s="73"/>
      <c r="J129" s="75" t="str">
        <f t="shared" si="3"/>
        <v/>
      </c>
      <c r="K129" s="62" t="s">
        <v>100</v>
      </c>
      <c r="L129" s="62"/>
    </row>
    <row r="130" spans="1:12" x14ac:dyDescent="0.3">
      <c r="A130" s="70" t="s">
        <v>100</v>
      </c>
      <c r="B130" s="71"/>
      <c r="C130" s="71"/>
      <c r="D130" s="71"/>
      <c r="E130" s="72"/>
      <c r="F130" s="71"/>
      <c r="G130" s="73"/>
      <c r="H130" s="74" t="str">
        <f t="shared" si="2"/>
        <v/>
      </c>
      <c r="I130" s="73"/>
      <c r="J130" s="75" t="str">
        <f t="shared" si="3"/>
        <v/>
      </c>
      <c r="K130" s="62" t="s">
        <v>100</v>
      </c>
      <c r="L130" s="62"/>
    </row>
    <row r="131" spans="1:12" x14ac:dyDescent="0.3">
      <c r="A131" s="70" t="s">
        <v>100</v>
      </c>
      <c r="B131" s="71"/>
      <c r="C131" s="71"/>
      <c r="D131" s="71"/>
      <c r="E131" s="72"/>
      <c r="F131" s="71"/>
      <c r="G131" s="73"/>
      <c r="H131" s="74" t="str">
        <f t="shared" ref="H131:H194" si="4">IF(ISBLANK(F131),"",F131/G131)</f>
        <v/>
      </c>
      <c r="I131" s="73"/>
      <c r="J131" s="75" t="str">
        <f t="shared" ref="J131:J194" si="5">IF(ISBLANK(I131),"",H131*I131)</f>
        <v/>
      </c>
      <c r="K131" s="62" t="s">
        <v>100</v>
      </c>
      <c r="L131" s="62"/>
    </row>
    <row r="132" spans="1:12" x14ac:dyDescent="0.3">
      <c r="A132" s="70" t="s">
        <v>100</v>
      </c>
      <c r="B132" s="71"/>
      <c r="C132" s="71"/>
      <c r="D132" s="71"/>
      <c r="E132" s="72"/>
      <c r="F132" s="71"/>
      <c r="G132" s="73"/>
      <c r="H132" s="74" t="str">
        <f t="shared" si="4"/>
        <v/>
      </c>
      <c r="I132" s="73"/>
      <c r="J132" s="75" t="str">
        <f t="shared" si="5"/>
        <v/>
      </c>
      <c r="K132" s="62" t="s">
        <v>100</v>
      </c>
      <c r="L132" s="62"/>
    </row>
    <row r="133" spans="1:12" x14ac:dyDescent="0.3">
      <c r="A133" s="70" t="s">
        <v>100</v>
      </c>
      <c r="B133" s="71"/>
      <c r="C133" s="71"/>
      <c r="D133" s="71"/>
      <c r="E133" s="72"/>
      <c r="F133" s="71"/>
      <c r="G133" s="73"/>
      <c r="H133" s="74" t="str">
        <f t="shared" si="4"/>
        <v/>
      </c>
      <c r="I133" s="73"/>
      <c r="J133" s="75" t="str">
        <f t="shared" si="5"/>
        <v/>
      </c>
      <c r="K133" s="62" t="s">
        <v>100</v>
      </c>
      <c r="L133" s="62"/>
    </row>
    <row r="134" spans="1:12" x14ac:dyDescent="0.3">
      <c r="A134" s="70" t="s">
        <v>100</v>
      </c>
      <c r="B134" s="71"/>
      <c r="C134" s="71"/>
      <c r="D134" s="71"/>
      <c r="E134" s="72"/>
      <c r="F134" s="71"/>
      <c r="G134" s="73"/>
      <c r="H134" s="74" t="str">
        <f t="shared" si="4"/>
        <v/>
      </c>
      <c r="I134" s="73"/>
      <c r="J134" s="75" t="str">
        <f t="shared" si="5"/>
        <v/>
      </c>
      <c r="K134" s="62" t="s">
        <v>100</v>
      </c>
      <c r="L134" s="62"/>
    </row>
    <row r="135" spans="1:12" x14ac:dyDescent="0.3">
      <c r="A135" s="70" t="s">
        <v>100</v>
      </c>
      <c r="B135" s="71"/>
      <c r="C135" s="71"/>
      <c r="D135" s="71"/>
      <c r="E135" s="72"/>
      <c r="F135" s="71"/>
      <c r="G135" s="73"/>
      <c r="H135" s="74" t="str">
        <f t="shared" si="4"/>
        <v/>
      </c>
      <c r="I135" s="73"/>
      <c r="J135" s="75" t="str">
        <f t="shared" si="5"/>
        <v/>
      </c>
      <c r="K135" s="62" t="s">
        <v>100</v>
      </c>
      <c r="L135" s="62"/>
    </row>
    <row r="136" spans="1:12" x14ac:dyDescent="0.3">
      <c r="A136" s="70" t="s">
        <v>100</v>
      </c>
      <c r="B136" s="71"/>
      <c r="C136" s="71"/>
      <c r="D136" s="71"/>
      <c r="E136" s="72"/>
      <c r="F136" s="71"/>
      <c r="G136" s="73"/>
      <c r="H136" s="74" t="str">
        <f t="shared" si="4"/>
        <v/>
      </c>
      <c r="I136" s="73"/>
      <c r="J136" s="75" t="str">
        <f t="shared" si="5"/>
        <v/>
      </c>
      <c r="K136" s="62" t="s">
        <v>100</v>
      </c>
      <c r="L136" s="62"/>
    </row>
    <row r="137" spans="1:12" x14ac:dyDescent="0.3">
      <c r="A137" s="70" t="s">
        <v>100</v>
      </c>
      <c r="B137" s="71"/>
      <c r="C137" s="71"/>
      <c r="D137" s="71"/>
      <c r="E137" s="72"/>
      <c r="F137" s="71"/>
      <c r="G137" s="73"/>
      <c r="H137" s="74" t="str">
        <f t="shared" si="4"/>
        <v/>
      </c>
      <c r="I137" s="73"/>
      <c r="J137" s="75" t="str">
        <f t="shared" si="5"/>
        <v/>
      </c>
      <c r="K137" s="62" t="s">
        <v>100</v>
      </c>
      <c r="L137" s="62"/>
    </row>
    <row r="138" spans="1:12" x14ac:dyDescent="0.3">
      <c r="A138" s="70" t="s">
        <v>100</v>
      </c>
      <c r="B138" s="71"/>
      <c r="C138" s="71"/>
      <c r="D138" s="71"/>
      <c r="E138" s="72"/>
      <c r="F138" s="71"/>
      <c r="G138" s="73"/>
      <c r="H138" s="74" t="str">
        <f t="shared" si="4"/>
        <v/>
      </c>
      <c r="I138" s="73"/>
      <c r="J138" s="75" t="str">
        <f t="shared" si="5"/>
        <v/>
      </c>
      <c r="K138" s="62" t="s">
        <v>100</v>
      </c>
      <c r="L138" s="62"/>
    </row>
    <row r="139" spans="1:12" x14ac:dyDescent="0.3">
      <c r="A139" s="70" t="s">
        <v>100</v>
      </c>
      <c r="B139" s="71"/>
      <c r="C139" s="71"/>
      <c r="D139" s="71"/>
      <c r="E139" s="72"/>
      <c r="F139" s="71"/>
      <c r="G139" s="73"/>
      <c r="H139" s="74" t="str">
        <f t="shared" si="4"/>
        <v/>
      </c>
      <c r="I139" s="73"/>
      <c r="J139" s="75" t="str">
        <f t="shared" si="5"/>
        <v/>
      </c>
      <c r="K139" s="62" t="s">
        <v>100</v>
      </c>
      <c r="L139" s="62"/>
    </row>
    <row r="140" spans="1:12" x14ac:dyDescent="0.3">
      <c r="A140" s="70" t="s">
        <v>100</v>
      </c>
      <c r="B140" s="71"/>
      <c r="C140" s="71"/>
      <c r="D140" s="71"/>
      <c r="E140" s="72"/>
      <c r="F140" s="71"/>
      <c r="G140" s="73"/>
      <c r="H140" s="74" t="str">
        <f t="shared" si="4"/>
        <v/>
      </c>
      <c r="I140" s="73"/>
      <c r="J140" s="75" t="str">
        <f t="shared" si="5"/>
        <v/>
      </c>
      <c r="K140" s="62" t="s">
        <v>100</v>
      </c>
      <c r="L140" s="62"/>
    </row>
    <row r="141" spans="1:12" x14ac:dyDescent="0.3">
      <c r="A141" s="70" t="s">
        <v>100</v>
      </c>
      <c r="B141" s="71"/>
      <c r="C141" s="71"/>
      <c r="D141" s="71"/>
      <c r="E141" s="72"/>
      <c r="F141" s="71"/>
      <c r="G141" s="73"/>
      <c r="H141" s="74" t="str">
        <f t="shared" si="4"/>
        <v/>
      </c>
      <c r="I141" s="73"/>
      <c r="J141" s="75" t="str">
        <f t="shared" si="5"/>
        <v/>
      </c>
      <c r="K141" s="62" t="s">
        <v>100</v>
      </c>
      <c r="L141" s="62"/>
    </row>
    <row r="142" spans="1:12" x14ac:dyDescent="0.3">
      <c r="A142" s="70" t="s">
        <v>100</v>
      </c>
      <c r="B142" s="71"/>
      <c r="C142" s="71"/>
      <c r="D142" s="71"/>
      <c r="E142" s="72"/>
      <c r="F142" s="71"/>
      <c r="G142" s="73"/>
      <c r="H142" s="74" t="str">
        <f t="shared" si="4"/>
        <v/>
      </c>
      <c r="I142" s="73"/>
      <c r="J142" s="75" t="str">
        <f t="shared" si="5"/>
        <v/>
      </c>
      <c r="K142" s="62" t="s">
        <v>100</v>
      </c>
      <c r="L142" s="62"/>
    </row>
    <row r="143" spans="1:12" x14ac:dyDescent="0.3">
      <c r="A143" s="70" t="s">
        <v>100</v>
      </c>
      <c r="B143" s="71"/>
      <c r="C143" s="71"/>
      <c r="D143" s="71"/>
      <c r="E143" s="72"/>
      <c r="F143" s="71"/>
      <c r="G143" s="73"/>
      <c r="H143" s="74" t="str">
        <f t="shared" si="4"/>
        <v/>
      </c>
      <c r="I143" s="73"/>
      <c r="J143" s="75" t="str">
        <f t="shared" si="5"/>
        <v/>
      </c>
      <c r="K143" s="62" t="s">
        <v>100</v>
      </c>
      <c r="L143" s="62"/>
    </row>
    <row r="144" spans="1:12" x14ac:dyDescent="0.3">
      <c r="A144" s="70" t="s">
        <v>100</v>
      </c>
      <c r="B144" s="71"/>
      <c r="C144" s="71"/>
      <c r="D144" s="71"/>
      <c r="E144" s="72"/>
      <c r="F144" s="71"/>
      <c r="G144" s="73"/>
      <c r="H144" s="74" t="str">
        <f t="shared" si="4"/>
        <v/>
      </c>
      <c r="I144" s="73"/>
      <c r="J144" s="75" t="str">
        <f t="shared" si="5"/>
        <v/>
      </c>
      <c r="K144" s="62" t="s">
        <v>100</v>
      </c>
      <c r="L144" s="62"/>
    </row>
    <row r="145" spans="1:12" x14ac:dyDescent="0.3">
      <c r="A145" s="70" t="s">
        <v>100</v>
      </c>
      <c r="B145" s="71"/>
      <c r="C145" s="71"/>
      <c r="D145" s="71"/>
      <c r="E145" s="72"/>
      <c r="F145" s="71"/>
      <c r="G145" s="73"/>
      <c r="H145" s="74" t="str">
        <f t="shared" si="4"/>
        <v/>
      </c>
      <c r="I145" s="73"/>
      <c r="J145" s="75" t="str">
        <f t="shared" si="5"/>
        <v/>
      </c>
      <c r="K145" s="62" t="s">
        <v>100</v>
      </c>
      <c r="L145" s="62"/>
    </row>
    <row r="146" spans="1:12" x14ac:dyDescent="0.3">
      <c r="A146" s="70" t="s">
        <v>100</v>
      </c>
      <c r="B146" s="71"/>
      <c r="C146" s="71"/>
      <c r="D146" s="71"/>
      <c r="E146" s="72"/>
      <c r="F146" s="71"/>
      <c r="G146" s="73"/>
      <c r="H146" s="74" t="str">
        <f t="shared" si="4"/>
        <v/>
      </c>
      <c r="I146" s="73"/>
      <c r="J146" s="75" t="str">
        <f t="shared" si="5"/>
        <v/>
      </c>
      <c r="K146" s="62" t="s">
        <v>100</v>
      </c>
      <c r="L146" s="62"/>
    </row>
    <row r="147" spans="1:12" x14ac:dyDescent="0.3">
      <c r="A147" s="70" t="s">
        <v>100</v>
      </c>
      <c r="B147" s="71"/>
      <c r="C147" s="71"/>
      <c r="D147" s="71"/>
      <c r="E147" s="72"/>
      <c r="F147" s="71"/>
      <c r="G147" s="73"/>
      <c r="H147" s="74" t="str">
        <f t="shared" si="4"/>
        <v/>
      </c>
      <c r="I147" s="73"/>
      <c r="J147" s="75" t="str">
        <f t="shared" si="5"/>
        <v/>
      </c>
      <c r="K147" s="62" t="s">
        <v>100</v>
      </c>
      <c r="L147" s="62"/>
    </row>
    <row r="148" spans="1:12" x14ac:dyDescent="0.3">
      <c r="A148" s="70" t="s">
        <v>100</v>
      </c>
      <c r="B148" s="71"/>
      <c r="C148" s="71"/>
      <c r="D148" s="71"/>
      <c r="E148" s="72"/>
      <c r="F148" s="71"/>
      <c r="G148" s="73"/>
      <c r="H148" s="74" t="str">
        <f t="shared" si="4"/>
        <v/>
      </c>
      <c r="I148" s="73"/>
      <c r="J148" s="75" t="str">
        <f t="shared" si="5"/>
        <v/>
      </c>
      <c r="K148" s="62" t="s">
        <v>100</v>
      </c>
      <c r="L148" s="62"/>
    </row>
    <row r="149" spans="1:12" x14ac:dyDescent="0.3">
      <c r="A149" s="70" t="s">
        <v>100</v>
      </c>
      <c r="B149" s="71"/>
      <c r="C149" s="71"/>
      <c r="D149" s="71"/>
      <c r="E149" s="72"/>
      <c r="F149" s="71"/>
      <c r="G149" s="73"/>
      <c r="H149" s="74" t="str">
        <f t="shared" si="4"/>
        <v/>
      </c>
      <c r="I149" s="73"/>
      <c r="J149" s="75" t="str">
        <f t="shared" si="5"/>
        <v/>
      </c>
      <c r="K149" s="62" t="s">
        <v>100</v>
      </c>
      <c r="L149" s="62"/>
    </row>
    <row r="150" spans="1:12" x14ac:dyDescent="0.3">
      <c r="A150" s="70" t="s">
        <v>100</v>
      </c>
      <c r="B150" s="71"/>
      <c r="C150" s="71"/>
      <c r="D150" s="71"/>
      <c r="E150" s="72"/>
      <c r="F150" s="71"/>
      <c r="G150" s="73"/>
      <c r="H150" s="74" t="str">
        <f t="shared" si="4"/>
        <v/>
      </c>
      <c r="I150" s="73"/>
      <c r="J150" s="75" t="str">
        <f t="shared" si="5"/>
        <v/>
      </c>
      <c r="K150" s="62" t="s">
        <v>100</v>
      </c>
      <c r="L150" s="62"/>
    </row>
    <row r="151" spans="1:12" x14ac:dyDescent="0.3">
      <c r="A151" s="70" t="s">
        <v>100</v>
      </c>
      <c r="B151" s="71"/>
      <c r="C151" s="71"/>
      <c r="D151" s="71"/>
      <c r="E151" s="72"/>
      <c r="F151" s="71"/>
      <c r="G151" s="73"/>
      <c r="H151" s="74" t="str">
        <f t="shared" si="4"/>
        <v/>
      </c>
      <c r="I151" s="73"/>
      <c r="J151" s="75" t="str">
        <f t="shared" si="5"/>
        <v/>
      </c>
      <c r="K151" s="62" t="s">
        <v>100</v>
      </c>
      <c r="L151" s="62"/>
    </row>
    <row r="152" spans="1:12" x14ac:dyDescent="0.3">
      <c r="A152" s="70" t="s">
        <v>100</v>
      </c>
      <c r="B152" s="71"/>
      <c r="C152" s="71"/>
      <c r="D152" s="71"/>
      <c r="E152" s="72"/>
      <c r="F152" s="71"/>
      <c r="G152" s="73"/>
      <c r="H152" s="74" t="str">
        <f t="shared" si="4"/>
        <v/>
      </c>
      <c r="I152" s="73"/>
      <c r="J152" s="75" t="str">
        <f t="shared" si="5"/>
        <v/>
      </c>
      <c r="K152" s="62" t="s">
        <v>100</v>
      </c>
      <c r="L152" s="62"/>
    </row>
    <row r="153" spans="1:12" x14ac:dyDescent="0.3">
      <c r="A153" s="70" t="s">
        <v>100</v>
      </c>
      <c r="B153" s="71"/>
      <c r="C153" s="71"/>
      <c r="D153" s="71"/>
      <c r="E153" s="72"/>
      <c r="F153" s="71"/>
      <c r="G153" s="73"/>
      <c r="H153" s="74" t="str">
        <f t="shared" si="4"/>
        <v/>
      </c>
      <c r="I153" s="73"/>
      <c r="J153" s="75" t="str">
        <f t="shared" si="5"/>
        <v/>
      </c>
      <c r="K153" s="62" t="s">
        <v>100</v>
      </c>
      <c r="L153" s="62"/>
    </row>
    <row r="154" spans="1:12" x14ac:dyDescent="0.3">
      <c r="A154" s="70" t="s">
        <v>100</v>
      </c>
      <c r="B154" s="71"/>
      <c r="C154" s="71"/>
      <c r="D154" s="71"/>
      <c r="E154" s="72"/>
      <c r="F154" s="71"/>
      <c r="G154" s="73"/>
      <c r="H154" s="74" t="str">
        <f t="shared" si="4"/>
        <v/>
      </c>
      <c r="I154" s="73"/>
      <c r="J154" s="75" t="str">
        <f t="shared" si="5"/>
        <v/>
      </c>
      <c r="K154" s="62" t="s">
        <v>100</v>
      </c>
      <c r="L154" s="62"/>
    </row>
    <row r="155" spans="1:12" x14ac:dyDescent="0.3">
      <c r="A155" s="70" t="s">
        <v>100</v>
      </c>
      <c r="B155" s="71"/>
      <c r="C155" s="71"/>
      <c r="D155" s="71"/>
      <c r="E155" s="72"/>
      <c r="F155" s="71"/>
      <c r="G155" s="73"/>
      <c r="H155" s="74" t="str">
        <f t="shared" si="4"/>
        <v/>
      </c>
      <c r="I155" s="73"/>
      <c r="J155" s="75" t="str">
        <f t="shared" si="5"/>
        <v/>
      </c>
      <c r="K155" s="62" t="s">
        <v>100</v>
      </c>
      <c r="L155" s="62"/>
    </row>
    <row r="156" spans="1:12" x14ac:dyDescent="0.3">
      <c r="A156" s="70" t="s">
        <v>100</v>
      </c>
      <c r="B156" s="71"/>
      <c r="C156" s="71"/>
      <c r="D156" s="71"/>
      <c r="E156" s="72"/>
      <c r="F156" s="71"/>
      <c r="G156" s="73"/>
      <c r="H156" s="74" t="str">
        <f t="shared" si="4"/>
        <v/>
      </c>
      <c r="I156" s="73"/>
      <c r="J156" s="75" t="str">
        <f t="shared" si="5"/>
        <v/>
      </c>
      <c r="K156" s="62" t="s">
        <v>100</v>
      </c>
      <c r="L156" s="62"/>
    </row>
    <row r="157" spans="1:12" x14ac:dyDescent="0.3">
      <c r="A157" s="70" t="s">
        <v>100</v>
      </c>
      <c r="B157" s="71"/>
      <c r="C157" s="71"/>
      <c r="D157" s="71"/>
      <c r="E157" s="72"/>
      <c r="F157" s="71"/>
      <c r="G157" s="73"/>
      <c r="H157" s="74" t="str">
        <f t="shared" si="4"/>
        <v/>
      </c>
      <c r="I157" s="73"/>
      <c r="J157" s="75" t="str">
        <f t="shared" si="5"/>
        <v/>
      </c>
      <c r="K157" s="62" t="s">
        <v>100</v>
      </c>
      <c r="L157" s="62"/>
    </row>
    <row r="158" spans="1:12" x14ac:dyDescent="0.3">
      <c r="A158" s="70" t="s">
        <v>100</v>
      </c>
      <c r="B158" s="71"/>
      <c r="C158" s="71"/>
      <c r="D158" s="71"/>
      <c r="E158" s="72"/>
      <c r="F158" s="71"/>
      <c r="G158" s="73"/>
      <c r="H158" s="74" t="str">
        <f t="shared" si="4"/>
        <v/>
      </c>
      <c r="I158" s="73"/>
      <c r="J158" s="75" t="str">
        <f t="shared" si="5"/>
        <v/>
      </c>
      <c r="K158" s="62" t="s">
        <v>100</v>
      </c>
      <c r="L158" s="62"/>
    </row>
    <row r="159" spans="1:12" x14ac:dyDescent="0.3">
      <c r="A159" s="70" t="s">
        <v>100</v>
      </c>
      <c r="B159" s="71"/>
      <c r="C159" s="71"/>
      <c r="D159" s="71"/>
      <c r="E159" s="72"/>
      <c r="F159" s="71"/>
      <c r="G159" s="73"/>
      <c r="H159" s="74" t="str">
        <f t="shared" si="4"/>
        <v/>
      </c>
      <c r="I159" s="73"/>
      <c r="J159" s="75" t="str">
        <f t="shared" si="5"/>
        <v/>
      </c>
      <c r="K159" s="62" t="s">
        <v>100</v>
      </c>
      <c r="L159" s="62"/>
    </row>
    <row r="160" spans="1:12" x14ac:dyDescent="0.3">
      <c r="A160" s="70" t="s">
        <v>100</v>
      </c>
      <c r="B160" s="71"/>
      <c r="C160" s="71"/>
      <c r="D160" s="71"/>
      <c r="E160" s="72"/>
      <c r="F160" s="71"/>
      <c r="G160" s="73"/>
      <c r="H160" s="74" t="str">
        <f t="shared" si="4"/>
        <v/>
      </c>
      <c r="I160" s="73"/>
      <c r="J160" s="75" t="str">
        <f t="shared" si="5"/>
        <v/>
      </c>
      <c r="K160" s="62" t="s">
        <v>100</v>
      </c>
      <c r="L160" s="62"/>
    </row>
    <row r="161" spans="1:12" x14ac:dyDescent="0.3">
      <c r="A161" s="70" t="s">
        <v>100</v>
      </c>
      <c r="B161" s="71"/>
      <c r="C161" s="71"/>
      <c r="D161" s="71"/>
      <c r="E161" s="72"/>
      <c r="F161" s="71"/>
      <c r="G161" s="73"/>
      <c r="H161" s="74" t="str">
        <f t="shared" si="4"/>
        <v/>
      </c>
      <c r="I161" s="73"/>
      <c r="J161" s="75" t="str">
        <f t="shared" si="5"/>
        <v/>
      </c>
      <c r="K161" s="62" t="s">
        <v>100</v>
      </c>
      <c r="L161" s="62"/>
    </row>
    <row r="162" spans="1:12" x14ac:dyDescent="0.3">
      <c r="A162" s="70" t="s">
        <v>100</v>
      </c>
      <c r="B162" s="71"/>
      <c r="C162" s="71"/>
      <c r="D162" s="71"/>
      <c r="E162" s="72"/>
      <c r="F162" s="71"/>
      <c r="G162" s="73"/>
      <c r="H162" s="74" t="str">
        <f t="shared" si="4"/>
        <v/>
      </c>
      <c r="I162" s="73"/>
      <c r="J162" s="75" t="str">
        <f t="shared" si="5"/>
        <v/>
      </c>
      <c r="K162" s="62" t="s">
        <v>100</v>
      </c>
      <c r="L162" s="62"/>
    </row>
    <row r="163" spans="1:12" x14ac:dyDescent="0.3">
      <c r="A163" s="70" t="s">
        <v>100</v>
      </c>
      <c r="B163" s="71"/>
      <c r="C163" s="71"/>
      <c r="D163" s="71"/>
      <c r="E163" s="72"/>
      <c r="F163" s="71"/>
      <c r="G163" s="73"/>
      <c r="H163" s="74" t="str">
        <f t="shared" si="4"/>
        <v/>
      </c>
      <c r="I163" s="73"/>
      <c r="J163" s="75" t="str">
        <f t="shared" si="5"/>
        <v/>
      </c>
      <c r="K163" s="62" t="s">
        <v>100</v>
      </c>
      <c r="L163" s="62"/>
    </row>
    <row r="164" spans="1:12" x14ac:dyDescent="0.3">
      <c r="A164" s="70" t="s">
        <v>100</v>
      </c>
      <c r="B164" s="71"/>
      <c r="C164" s="71"/>
      <c r="D164" s="71"/>
      <c r="E164" s="72"/>
      <c r="F164" s="71"/>
      <c r="G164" s="73"/>
      <c r="H164" s="74" t="str">
        <f t="shared" si="4"/>
        <v/>
      </c>
      <c r="I164" s="73"/>
      <c r="J164" s="75" t="str">
        <f t="shared" si="5"/>
        <v/>
      </c>
      <c r="K164" s="62" t="s">
        <v>100</v>
      </c>
      <c r="L164" s="62"/>
    </row>
    <row r="165" spans="1:12" x14ac:dyDescent="0.3">
      <c r="A165" s="70" t="s">
        <v>100</v>
      </c>
      <c r="B165" s="71"/>
      <c r="C165" s="71"/>
      <c r="D165" s="71"/>
      <c r="E165" s="72"/>
      <c r="F165" s="71"/>
      <c r="G165" s="73"/>
      <c r="H165" s="74" t="str">
        <f t="shared" si="4"/>
        <v/>
      </c>
      <c r="I165" s="73"/>
      <c r="J165" s="75" t="str">
        <f t="shared" si="5"/>
        <v/>
      </c>
      <c r="K165" s="62" t="s">
        <v>100</v>
      </c>
      <c r="L165" s="62"/>
    </row>
    <row r="166" spans="1:12" x14ac:dyDescent="0.3">
      <c r="A166" s="70" t="s">
        <v>100</v>
      </c>
      <c r="B166" s="71"/>
      <c r="C166" s="71"/>
      <c r="D166" s="71"/>
      <c r="E166" s="72"/>
      <c r="F166" s="71"/>
      <c r="G166" s="73"/>
      <c r="H166" s="74" t="str">
        <f t="shared" si="4"/>
        <v/>
      </c>
      <c r="I166" s="73"/>
      <c r="J166" s="75" t="str">
        <f t="shared" si="5"/>
        <v/>
      </c>
      <c r="K166" s="62" t="s">
        <v>100</v>
      </c>
      <c r="L166" s="62"/>
    </row>
    <row r="167" spans="1:12" x14ac:dyDescent="0.3">
      <c r="A167" s="70" t="s">
        <v>100</v>
      </c>
      <c r="B167" s="71"/>
      <c r="C167" s="71"/>
      <c r="D167" s="71"/>
      <c r="E167" s="72"/>
      <c r="F167" s="71"/>
      <c r="G167" s="73"/>
      <c r="H167" s="74" t="str">
        <f t="shared" si="4"/>
        <v/>
      </c>
      <c r="I167" s="73"/>
      <c r="J167" s="75" t="str">
        <f t="shared" si="5"/>
        <v/>
      </c>
      <c r="K167" s="62" t="s">
        <v>100</v>
      </c>
      <c r="L167" s="62"/>
    </row>
    <row r="168" spans="1:12" x14ac:dyDescent="0.3">
      <c r="A168" s="70" t="s">
        <v>100</v>
      </c>
      <c r="B168" s="71"/>
      <c r="C168" s="71"/>
      <c r="D168" s="71"/>
      <c r="E168" s="72"/>
      <c r="F168" s="71"/>
      <c r="G168" s="73"/>
      <c r="H168" s="74" t="str">
        <f t="shared" si="4"/>
        <v/>
      </c>
      <c r="I168" s="73"/>
      <c r="J168" s="75" t="str">
        <f t="shared" si="5"/>
        <v/>
      </c>
      <c r="K168" s="62" t="s">
        <v>100</v>
      </c>
      <c r="L168" s="62"/>
    </row>
    <row r="169" spans="1:12" x14ac:dyDescent="0.3">
      <c r="A169" s="70" t="s">
        <v>100</v>
      </c>
      <c r="B169" s="71"/>
      <c r="C169" s="71"/>
      <c r="D169" s="71"/>
      <c r="E169" s="72"/>
      <c r="F169" s="71"/>
      <c r="G169" s="73"/>
      <c r="H169" s="74" t="str">
        <f t="shared" si="4"/>
        <v/>
      </c>
      <c r="I169" s="73"/>
      <c r="J169" s="75" t="str">
        <f t="shared" si="5"/>
        <v/>
      </c>
      <c r="K169" s="62" t="s">
        <v>100</v>
      </c>
      <c r="L169" s="62"/>
    </row>
    <row r="170" spans="1:12" x14ac:dyDescent="0.3">
      <c r="A170" s="70" t="s">
        <v>100</v>
      </c>
      <c r="B170" s="71"/>
      <c r="C170" s="71"/>
      <c r="D170" s="71"/>
      <c r="E170" s="72"/>
      <c r="F170" s="71"/>
      <c r="G170" s="73"/>
      <c r="H170" s="74" t="str">
        <f t="shared" si="4"/>
        <v/>
      </c>
      <c r="I170" s="73"/>
      <c r="J170" s="75" t="str">
        <f t="shared" si="5"/>
        <v/>
      </c>
      <c r="K170" s="62" t="s">
        <v>100</v>
      </c>
      <c r="L170" s="62"/>
    </row>
    <row r="171" spans="1:12" x14ac:dyDescent="0.3">
      <c r="A171" s="70" t="s">
        <v>100</v>
      </c>
      <c r="B171" s="71"/>
      <c r="C171" s="71"/>
      <c r="D171" s="71"/>
      <c r="E171" s="72"/>
      <c r="F171" s="71"/>
      <c r="G171" s="73"/>
      <c r="H171" s="74" t="str">
        <f t="shared" si="4"/>
        <v/>
      </c>
      <c r="I171" s="73"/>
      <c r="J171" s="75" t="str">
        <f t="shared" si="5"/>
        <v/>
      </c>
      <c r="K171" s="62" t="s">
        <v>100</v>
      </c>
      <c r="L171" s="62"/>
    </row>
    <row r="172" spans="1:12" x14ac:dyDescent="0.3">
      <c r="A172" s="70" t="s">
        <v>100</v>
      </c>
      <c r="B172" s="71"/>
      <c r="C172" s="71"/>
      <c r="D172" s="71"/>
      <c r="E172" s="72"/>
      <c r="F172" s="71"/>
      <c r="G172" s="73"/>
      <c r="H172" s="74" t="str">
        <f t="shared" si="4"/>
        <v/>
      </c>
      <c r="I172" s="73"/>
      <c r="J172" s="75" t="str">
        <f t="shared" si="5"/>
        <v/>
      </c>
      <c r="K172" s="62" t="s">
        <v>100</v>
      </c>
      <c r="L172" s="62"/>
    </row>
    <row r="173" spans="1:12" x14ac:dyDescent="0.3">
      <c r="A173" s="70" t="s">
        <v>100</v>
      </c>
      <c r="B173" s="71"/>
      <c r="C173" s="71"/>
      <c r="D173" s="71"/>
      <c r="E173" s="72"/>
      <c r="F173" s="71"/>
      <c r="G173" s="73"/>
      <c r="H173" s="74" t="str">
        <f t="shared" si="4"/>
        <v/>
      </c>
      <c r="I173" s="73"/>
      <c r="J173" s="75" t="str">
        <f t="shared" si="5"/>
        <v/>
      </c>
      <c r="K173" s="62" t="s">
        <v>100</v>
      </c>
      <c r="L173" s="62"/>
    </row>
    <row r="174" spans="1:12" x14ac:dyDescent="0.3">
      <c r="A174" s="70" t="s">
        <v>100</v>
      </c>
      <c r="B174" s="71"/>
      <c r="C174" s="71"/>
      <c r="D174" s="71"/>
      <c r="E174" s="72"/>
      <c r="F174" s="71"/>
      <c r="G174" s="73"/>
      <c r="H174" s="74" t="str">
        <f t="shared" si="4"/>
        <v/>
      </c>
      <c r="I174" s="73"/>
      <c r="J174" s="75" t="str">
        <f t="shared" si="5"/>
        <v/>
      </c>
      <c r="K174" s="62" t="s">
        <v>100</v>
      </c>
      <c r="L174" s="62"/>
    </row>
    <row r="175" spans="1:12" x14ac:dyDescent="0.3">
      <c r="A175" s="70" t="s">
        <v>100</v>
      </c>
      <c r="B175" s="71"/>
      <c r="C175" s="71"/>
      <c r="D175" s="71"/>
      <c r="E175" s="72"/>
      <c r="F175" s="71"/>
      <c r="G175" s="73"/>
      <c r="H175" s="74" t="str">
        <f t="shared" si="4"/>
        <v/>
      </c>
      <c r="I175" s="73"/>
      <c r="J175" s="75" t="str">
        <f t="shared" si="5"/>
        <v/>
      </c>
      <c r="K175" s="62" t="s">
        <v>100</v>
      </c>
      <c r="L175" s="62"/>
    </row>
    <row r="176" spans="1:12" x14ac:dyDescent="0.3">
      <c r="A176" s="70" t="s">
        <v>100</v>
      </c>
      <c r="B176" s="71"/>
      <c r="C176" s="71"/>
      <c r="D176" s="71"/>
      <c r="E176" s="72"/>
      <c r="F176" s="71"/>
      <c r="G176" s="73"/>
      <c r="H176" s="74" t="str">
        <f t="shared" si="4"/>
        <v/>
      </c>
      <c r="I176" s="73"/>
      <c r="J176" s="75" t="str">
        <f t="shared" si="5"/>
        <v/>
      </c>
      <c r="K176" s="62" t="s">
        <v>100</v>
      </c>
      <c r="L176" s="62"/>
    </row>
    <row r="177" spans="1:12" x14ac:dyDescent="0.3">
      <c r="A177" s="70" t="s">
        <v>100</v>
      </c>
      <c r="B177" s="71"/>
      <c r="C177" s="71"/>
      <c r="D177" s="71"/>
      <c r="E177" s="72"/>
      <c r="F177" s="71"/>
      <c r="G177" s="73"/>
      <c r="H177" s="74" t="str">
        <f t="shared" si="4"/>
        <v/>
      </c>
      <c r="I177" s="73"/>
      <c r="J177" s="75" t="str">
        <f t="shared" si="5"/>
        <v/>
      </c>
      <c r="K177" s="62" t="s">
        <v>100</v>
      </c>
      <c r="L177" s="62"/>
    </row>
    <row r="178" spans="1:12" x14ac:dyDescent="0.3">
      <c r="A178" s="70" t="s">
        <v>100</v>
      </c>
      <c r="B178" s="71"/>
      <c r="C178" s="71"/>
      <c r="D178" s="71"/>
      <c r="E178" s="72"/>
      <c r="F178" s="71"/>
      <c r="G178" s="73"/>
      <c r="H178" s="74" t="str">
        <f t="shared" si="4"/>
        <v/>
      </c>
      <c r="I178" s="73"/>
      <c r="J178" s="75" t="str">
        <f t="shared" si="5"/>
        <v/>
      </c>
      <c r="K178" s="62" t="s">
        <v>100</v>
      </c>
      <c r="L178" s="62"/>
    </row>
    <row r="179" spans="1:12" x14ac:dyDescent="0.3">
      <c r="A179" s="70" t="s">
        <v>100</v>
      </c>
      <c r="B179" s="71"/>
      <c r="C179" s="71"/>
      <c r="D179" s="71"/>
      <c r="E179" s="72"/>
      <c r="F179" s="71"/>
      <c r="G179" s="73"/>
      <c r="H179" s="74" t="str">
        <f t="shared" si="4"/>
        <v/>
      </c>
      <c r="I179" s="73"/>
      <c r="J179" s="75" t="str">
        <f t="shared" si="5"/>
        <v/>
      </c>
      <c r="K179" s="62" t="s">
        <v>100</v>
      </c>
      <c r="L179" s="62"/>
    </row>
    <row r="180" spans="1:12" x14ac:dyDescent="0.3">
      <c r="A180" s="70" t="s">
        <v>100</v>
      </c>
      <c r="B180" s="71"/>
      <c r="C180" s="71"/>
      <c r="D180" s="71"/>
      <c r="E180" s="72"/>
      <c r="F180" s="71"/>
      <c r="G180" s="73"/>
      <c r="H180" s="74" t="str">
        <f t="shared" si="4"/>
        <v/>
      </c>
      <c r="I180" s="73"/>
      <c r="J180" s="75" t="str">
        <f t="shared" si="5"/>
        <v/>
      </c>
      <c r="K180" s="62" t="s">
        <v>100</v>
      </c>
      <c r="L180" s="62"/>
    </row>
    <row r="181" spans="1:12" x14ac:dyDescent="0.3">
      <c r="A181" s="70" t="s">
        <v>100</v>
      </c>
      <c r="B181" s="71"/>
      <c r="C181" s="71"/>
      <c r="D181" s="71"/>
      <c r="E181" s="72"/>
      <c r="F181" s="71"/>
      <c r="G181" s="73"/>
      <c r="H181" s="74" t="str">
        <f t="shared" si="4"/>
        <v/>
      </c>
      <c r="I181" s="73"/>
      <c r="J181" s="75" t="str">
        <f t="shared" si="5"/>
        <v/>
      </c>
      <c r="K181" s="62" t="s">
        <v>100</v>
      </c>
      <c r="L181" s="62"/>
    </row>
    <row r="182" spans="1:12" x14ac:dyDescent="0.3">
      <c r="A182" s="70" t="s">
        <v>100</v>
      </c>
      <c r="B182" s="71"/>
      <c r="C182" s="71"/>
      <c r="D182" s="71"/>
      <c r="E182" s="72"/>
      <c r="F182" s="71"/>
      <c r="G182" s="73"/>
      <c r="H182" s="74" t="str">
        <f t="shared" si="4"/>
        <v/>
      </c>
      <c r="I182" s="73"/>
      <c r="J182" s="75" t="str">
        <f t="shared" si="5"/>
        <v/>
      </c>
      <c r="K182" s="62" t="s">
        <v>100</v>
      </c>
      <c r="L182" s="62"/>
    </row>
    <row r="183" spans="1:12" x14ac:dyDescent="0.3">
      <c r="A183" s="70" t="s">
        <v>100</v>
      </c>
      <c r="B183" s="71"/>
      <c r="C183" s="71"/>
      <c r="D183" s="71"/>
      <c r="E183" s="72"/>
      <c r="F183" s="71"/>
      <c r="G183" s="73"/>
      <c r="H183" s="74" t="str">
        <f t="shared" si="4"/>
        <v/>
      </c>
      <c r="I183" s="73"/>
      <c r="J183" s="75" t="str">
        <f t="shared" si="5"/>
        <v/>
      </c>
      <c r="K183" s="62" t="s">
        <v>100</v>
      </c>
      <c r="L183" s="62"/>
    </row>
    <row r="184" spans="1:12" x14ac:dyDescent="0.3">
      <c r="A184" s="70" t="s">
        <v>100</v>
      </c>
      <c r="B184" s="71"/>
      <c r="C184" s="71"/>
      <c r="D184" s="71"/>
      <c r="E184" s="72"/>
      <c r="F184" s="71"/>
      <c r="G184" s="73"/>
      <c r="H184" s="74" t="str">
        <f t="shared" si="4"/>
        <v/>
      </c>
      <c r="I184" s="73"/>
      <c r="J184" s="75" t="str">
        <f t="shared" si="5"/>
        <v/>
      </c>
      <c r="K184" s="62" t="s">
        <v>100</v>
      </c>
      <c r="L184" s="62"/>
    </row>
    <row r="185" spans="1:12" x14ac:dyDescent="0.3">
      <c r="A185" s="70" t="s">
        <v>100</v>
      </c>
      <c r="B185" s="71"/>
      <c r="C185" s="71"/>
      <c r="D185" s="71"/>
      <c r="E185" s="72"/>
      <c r="F185" s="71"/>
      <c r="G185" s="73"/>
      <c r="H185" s="74" t="str">
        <f t="shared" si="4"/>
        <v/>
      </c>
      <c r="I185" s="73"/>
      <c r="J185" s="75" t="str">
        <f t="shared" si="5"/>
        <v/>
      </c>
      <c r="K185" s="62" t="s">
        <v>100</v>
      </c>
      <c r="L185" s="62"/>
    </row>
    <row r="186" spans="1:12" x14ac:dyDescent="0.3">
      <c r="A186" s="70" t="s">
        <v>100</v>
      </c>
      <c r="B186" s="71"/>
      <c r="C186" s="71"/>
      <c r="D186" s="71"/>
      <c r="E186" s="72"/>
      <c r="F186" s="71"/>
      <c r="G186" s="73"/>
      <c r="H186" s="74" t="str">
        <f t="shared" si="4"/>
        <v/>
      </c>
      <c r="I186" s="73"/>
      <c r="J186" s="75" t="str">
        <f t="shared" si="5"/>
        <v/>
      </c>
      <c r="K186" s="62" t="s">
        <v>100</v>
      </c>
      <c r="L186" s="62"/>
    </row>
    <row r="187" spans="1:12" x14ac:dyDescent="0.3">
      <c r="A187" s="70" t="s">
        <v>100</v>
      </c>
      <c r="B187" s="71"/>
      <c r="C187" s="71"/>
      <c r="D187" s="71"/>
      <c r="E187" s="72"/>
      <c r="F187" s="71"/>
      <c r="G187" s="73"/>
      <c r="H187" s="74" t="str">
        <f t="shared" si="4"/>
        <v/>
      </c>
      <c r="I187" s="73"/>
      <c r="J187" s="75" t="str">
        <f t="shared" si="5"/>
        <v/>
      </c>
      <c r="K187" s="62" t="s">
        <v>100</v>
      </c>
      <c r="L187" s="62"/>
    </row>
    <row r="188" spans="1:12" x14ac:dyDescent="0.3">
      <c r="A188" s="70" t="s">
        <v>100</v>
      </c>
      <c r="B188" s="71"/>
      <c r="C188" s="71"/>
      <c r="D188" s="71"/>
      <c r="E188" s="72"/>
      <c r="F188" s="71"/>
      <c r="G188" s="73"/>
      <c r="H188" s="74" t="str">
        <f t="shared" si="4"/>
        <v/>
      </c>
      <c r="I188" s="73"/>
      <c r="J188" s="75" t="str">
        <f t="shared" si="5"/>
        <v/>
      </c>
      <c r="K188" s="62" t="s">
        <v>100</v>
      </c>
      <c r="L188" s="62"/>
    </row>
    <row r="189" spans="1:12" x14ac:dyDescent="0.3">
      <c r="A189" s="70" t="s">
        <v>100</v>
      </c>
      <c r="B189" s="71"/>
      <c r="C189" s="71"/>
      <c r="D189" s="71"/>
      <c r="E189" s="72"/>
      <c r="F189" s="71"/>
      <c r="G189" s="73"/>
      <c r="H189" s="74" t="str">
        <f t="shared" si="4"/>
        <v/>
      </c>
      <c r="I189" s="73"/>
      <c r="J189" s="75" t="str">
        <f t="shared" si="5"/>
        <v/>
      </c>
      <c r="K189" s="62" t="s">
        <v>100</v>
      </c>
      <c r="L189" s="62"/>
    </row>
    <row r="190" spans="1:12" x14ac:dyDescent="0.3">
      <c r="A190" s="70" t="s">
        <v>100</v>
      </c>
      <c r="B190" s="71"/>
      <c r="C190" s="71"/>
      <c r="D190" s="71"/>
      <c r="E190" s="72"/>
      <c r="F190" s="71"/>
      <c r="G190" s="73"/>
      <c r="H190" s="74" t="str">
        <f t="shared" si="4"/>
        <v/>
      </c>
      <c r="I190" s="73"/>
      <c r="J190" s="75" t="str">
        <f t="shared" si="5"/>
        <v/>
      </c>
      <c r="K190" s="62" t="s">
        <v>100</v>
      </c>
      <c r="L190" s="62"/>
    </row>
    <row r="191" spans="1:12" x14ac:dyDescent="0.3">
      <c r="A191" s="70" t="s">
        <v>100</v>
      </c>
      <c r="B191" s="71"/>
      <c r="C191" s="71"/>
      <c r="D191" s="71"/>
      <c r="E191" s="72"/>
      <c r="F191" s="71"/>
      <c r="G191" s="73"/>
      <c r="H191" s="74" t="str">
        <f t="shared" si="4"/>
        <v/>
      </c>
      <c r="I191" s="73"/>
      <c r="J191" s="75" t="str">
        <f t="shared" si="5"/>
        <v/>
      </c>
      <c r="K191" s="62" t="s">
        <v>100</v>
      </c>
      <c r="L191" s="62"/>
    </row>
    <row r="192" spans="1:12" x14ac:dyDescent="0.3">
      <c r="A192" s="70" t="s">
        <v>100</v>
      </c>
      <c r="B192" s="71"/>
      <c r="C192" s="71"/>
      <c r="D192" s="71"/>
      <c r="E192" s="72"/>
      <c r="F192" s="71"/>
      <c r="G192" s="73"/>
      <c r="H192" s="74" t="str">
        <f t="shared" si="4"/>
        <v/>
      </c>
      <c r="I192" s="73"/>
      <c r="J192" s="75" t="str">
        <f t="shared" si="5"/>
        <v/>
      </c>
      <c r="K192" s="62" t="s">
        <v>100</v>
      </c>
      <c r="L192" s="62"/>
    </row>
    <row r="193" spans="1:12" x14ac:dyDescent="0.3">
      <c r="A193" s="70" t="s">
        <v>100</v>
      </c>
      <c r="B193" s="71"/>
      <c r="C193" s="71"/>
      <c r="D193" s="71"/>
      <c r="E193" s="72"/>
      <c r="F193" s="71"/>
      <c r="G193" s="73"/>
      <c r="H193" s="74" t="str">
        <f t="shared" si="4"/>
        <v/>
      </c>
      <c r="I193" s="73"/>
      <c r="J193" s="75" t="str">
        <f t="shared" si="5"/>
        <v/>
      </c>
      <c r="K193" s="62" t="s">
        <v>100</v>
      </c>
      <c r="L193" s="62"/>
    </row>
    <row r="194" spans="1:12" x14ac:dyDescent="0.3">
      <c r="A194" s="70" t="s">
        <v>100</v>
      </c>
      <c r="B194" s="71"/>
      <c r="C194" s="71"/>
      <c r="D194" s="71"/>
      <c r="E194" s="72"/>
      <c r="F194" s="71"/>
      <c r="G194" s="73"/>
      <c r="H194" s="74" t="str">
        <f t="shared" si="4"/>
        <v/>
      </c>
      <c r="I194" s="73"/>
      <c r="J194" s="75" t="str">
        <f t="shared" si="5"/>
        <v/>
      </c>
      <c r="K194" s="62" t="s">
        <v>100</v>
      </c>
      <c r="L194" s="62"/>
    </row>
    <row r="195" spans="1:12" x14ac:dyDescent="0.3">
      <c r="A195" s="70" t="s">
        <v>100</v>
      </c>
      <c r="B195" s="71"/>
      <c r="C195" s="71"/>
      <c r="D195" s="71"/>
      <c r="E195" s="72"/>
      <c r="F195" s="71"/>
      <c r="G195" s="73"/>
      <c r="H195" s="74" t="str">
        <f t="shared" ref="H195:H258" si="6">IF(ISBLANK(F195),"",F195/G195)</f>
        <v/>
      </c>
      <c r="I195" s="73"/>
      <c r="J195" s="75" t="str">
        <f t="shared" ref="J195:J258" si="7">IF(ISBLANK(I195),"",H195*I195)</f>
        <v/>
      </c>
      <c r="K195" s="62" t="s">
        <v>100</v>
      </c>
      <c r="L195" s="62"/>
    </row>
    <row r="196" spans="1:12" x14ac:dyDescent="0.3">
      <c r="A196" s="70" t="s">
        <v>100</v>
      </c>
      <c r="B196" s="71"/>
      <c r="C196" s="71"/>
      <c r="D196" s="71"/>
      <c r="E196" s="72"/>
      <c r="F196" s="71"/>
      <c r="G196" s="73"/>
      <c r="H196" s="74" t="str">
        <f t="shared" si="6"/>
        <v/>
      </c>
      <c r="I196" s="73"/>
      <c r="J196" s="75" t="str">
        <f t="shared" si="7"/>
        <v/>
      </c>
      <c r="K196" s="62" t="s">
        <v>100</v>
      </c>
      <c r="L196" s="62"/>
    </row>
    <row r="197" spans="1:12" x14ac:dyDescent="0.3">
      <c r="A197" s="70" t="s">
        <v>100</v>
      </c>
      <c r="B197" s="71"/>
      <c r="C197" s="71"/>
      <c r="D197" s="71"/>
      <c r="E197" s="72"/>
      <c r="F197" s="71"/>
      <c r="G197" s="73"/>
      <c r="H197" s="74" t="str">
        <f t="shared" si="6"/>
        <v/>
      </c>
      <c r="I197" s="73"/>
      <c r="J197" s="75" t="str">
        <f t="shared" si="7"/>
        <v/>
      </c>
      <c r="K197" s="62" t="s">
        <v>100</v>
      </c>
      <c r="L197" s="62"/>
    </row>
    <row r="198" spans="1:12" x14ac:dyDescent="0.3">
      <c r="A198" s="70" t="s">
        <v>100</v>
      </c>
      <c r="B198" s="71"/>
      <c r="C198" s="71"/>
      <c r="D198" s="71"/>
      <c r="E198" s="72"/>
      <c r="F198" s="71"/>
      <c r="G198" s="73"/>
      <c r="H198" s="74" t="str">
        <f t="shared" si="6"/>
        <v/>
      </c>
      <c r="I198" s="73"/>
      <c r="J198" s="75" t="str">
        <f t="shared" si="7"/>
        <v/>
      </c>
      <c r="K198" s="62" t="s">
        <v>100</v>
      </c>
      <c r="L198" s="62"/>
    </row>
    <row r="199" spans="1:12" x14ac:dyDescent="0.3">
      <c r="A199" s="70" t="s">
        <v>100</v>
      </c>
      <c r="B199" s="71"/>
      <c r="C199" s="71"/>
      <c r="D199" s="71"/>
      <c r="E199" s="72"/>
      <c r="F199" s="71"/>
      <c r="G199" s="73"/>
      <c r="H199" s="74" t="str">
        <f t="shared" si="6"/>
        <v/>
      </c>
      <c r="I199" s="73"/>
      <c r="J199" s="75" t="str">
        <f t="shared" si="7"/>
        <v/>
      </c>
      <c r="K199" s="62" t="s">
        <v>100</v>
      </c>
      <c r="L199" s="62"/>
    </row>
    <row r="200" spans="1:12" x14ac:dyDescent="0.3">
      <c r="A200" s="70" t="s">
        <v>100</v>
      </c>
      <c r="B200" s="71"/>
      <c r="C200" s="71"/>
      <c r="D200" s="71"/>
      <c r="E200" s="72"/>
      <c r="F200" s="71"/>
      <c r="G200" s="73"/>
      <c r="H200" s="74" t="str">
        <f t="shared" si="6"/>
        <v/>
      </c>
      <c r="I200" s="73"/>
      <c r="J200" s="75" t="str">
        <f t="shared" si="7"/>
        <v/>
      </c>
      <c r="K200" s="62" t="s">
        <v>100</v>
      </c>
      <c r="L200" s="62"/>
    </row>
    <row r="201" spans="1:12" x14ac:dyDescent="0.3">
      <c r="A201" s="70" t="s">
        <v>100</v>
      </c>
      <c r="B201" s="71"/>
      <c r="C201" s="71"/>
      <c r="D201" s="71"/>
      <c r="E201" s="72"/>
      <c r="F201" s="71"/>
      <c r="G201" s="73"/>
      <c r="H201" s="74" t="str">
        <f t="shared" si="6"/>
        <v/>
      </c>
      <c r="I201" s="73"/>
      <c r="J201" s="75" t="str">
        <f t="shared" si="7"/>
        <v/>
      </c>
      <c r="K201" s="62" t="s">
        <v>100</v>
      </c>
      <c r="L201" s="62"/>
    </row>
    <row r="202" spans="1:12" x14ac:dyDescent="0.3">
      <c r="A202" s="70" t="s">
        <v>100</v>
      </c>
      <c r="B202" s="71"/>
      <c r="C202" s="71"/>
      <c r="D202" s="71"/>
      <c r="E202" s="72"/>
      <c r="F202" s="71"/>
      <c r="G202" s="73"/>
      <c r="H202" s="74" t="str">
        <f t="shared" si="6"/>
        <v/>
      </c>
      <c r="I202" s="73"/>
      <c r="J202" s="75" t="str">
        <f t="shared" si="7"/>
        <v/>
      </c>
      <c r="K202" s="62" t="s">
        <v>100</v>
      </c>
      <c r="L202" s="62"/>
    </row>
    <row r="203" spans="1:12" x14ac:dyDescent="0.3">
      <c r="A203" s="70" t="s">
        <v>100</v>
      </c>
      <c r="B203" s="71"/>
      <c r="C203" s="71"/>
      <c r="D203" s="71"/>
      <c r="E203" s="72"/>
      <c r="F203" s="71"/>
      <c r="G203" s="73"/>
      <c r="H203" s="74" t="str">
        <f t="shared" si="6"/>
        <v/>
      </c>
      <c r="I203" s="73"/>
      <c r="J203" s="75" t="str">
        <f t="shared" si="7"/>
        <v/>
      </c>
      <c r="K203" s="62" t="s">
        <v>100</v>
      </c>
      <c r="L203" s="62"/>
    </row>
    <row r="204" spans="1:12" x14ac:dyDescent="0.3">
      <c r="A204" s="70" t="s">
        <v>100</v>
      </c>
      <c r="B204" s="71"/>
      <c r="C204" s="71"/>
      <c r="D204" s="71"/>
      <c r="E204" s="72"/>
      <c r="F204" s="71"/>
      <c r="G204" s="73"/>
      <c r="H204" s="74" t="str">
        <f t="shared" si="6"/>
        <v/>
      </c>
      <c r="I204" s="73"/>
      <c r="J204" s="75" t="str">
        <f t="shared" si="7"/>
        <v/>
      </c>
      <c r="K204" s="62" t="s">
        <v>100</v>
      </c>
      <c r="L204" s="62"/>
    </row>
    <row r="205" spans="1:12" x14ac:dyDescent="0.3">
      <c r="A205" s="70" t="s">
        <v>100</v>
      </c>
      <c r="B205" s="71"/>
      <c r="C205" s="71"/>
      <c r="D205" s="71"/>
      <c r="E205" s="72"/>
      <c r="F205" s="71"/>
      <c r="G205" s="73"/>
      <c r="H205" s="74" t="str">
        <f t="shared" si="6"/>
        <v/>
      </c>
      <c r="I205" s="73"/>
      <c r="J205" s="75" t="str">
        <f t="shared" si="7"/>
        <v/>
      </c>
      <c r="K205" s="62" t="s">
        <v>100</v>
      </c>
      <c r="L205" s="62"/>
    </row>
    <row r="206" spans="1:12" x14ac:dyDescent="0.3">
      <c r="A206" s="70" t="s">
        <v>100</v>
      </c>
      <c r="B206" s="71"/>
      <c r="C206" s="71"/>
      <c r="D206" s="71"/>
      <c r="E206" s="72"/>
      <c r="F206" s="71"/>
      <c r="G206" s="73"/>
      <c r="H206" s="74" t="str">
        <f t="shared" si="6"/>
        <v/>
      </c>
      <c r="I206" s="73"/>
      <c r="J206" s="75" t="str">
        <f t="shared" si="7"/>
        <v/>
      </c>
      <c r="K206" s="62" t="s">
        <v>100</v>
      </c>
      <c r="L206" s="62"/>
    </row>
    <row r="207" spans="1:12" x14ac:dyDescent="0.3">
      <c r="A207" s="70" t="s">
        <v>100</v>
      </c>
      <c r="B207" s="71"/>
      <c r="C207" s="71"/>
      <c r="D207" s="71"/>
      <c r="E207" s="72"/>
      <c r="F207" s="71"/>
      <c r="G207" s="73"/>
      <c r="H207" s="74" t="str">
        <f t="shared" si="6"/>
        <v/>
      </c>
      <c r="I207" s="73"/>
      <c r="J207" s="75" t="str">
        <f t="shared" si="7"/>
        <v/>
      </c>
      <c r="K207" s="62" t="s">
        <v>100</v>
      </c>
      <c r="L207" s="62"/>
    </row>
    <row r="208" spans="1:12" x14ac:dyDescent="0.3">
      <c r="A208" s="70" t="s">
        <v>100</v>
      </c>
      <c r="B208" s="71"/>
      <c r="C208" s="71"/>
      <c r="D208" s="71"/>
      <c r="E208" s="72"/>
      <c r="F208" s="71"/>
      <c r="G208" s="73"/>
      <c r="H208" s="74" t="str">
        <f t="shared" si="6"/>
        <v/>
      </c>
      <c r="I208" s="73"/>
      <c r="J208" s="75" t="str">
        <f t="shared" si="7"/>
        <v/>
      </c>
      <c r="K208" s="62" t="s">
        <v>100</v>
      </c>
      <c r="L208" s="62"/>
    </row>
    <row r="209" spans="1:12" x14ac:dyDescent="0.3">
      <c r="A209" s="70" t="s">
        <v>100</v>
      </c>
      <c r="B209" s="71"/>
      <c r="C209" s="71"/>
      <c r="D209" s="71"/>
      <c r="E209" s="72"/>
      <c r="F209" s="71"/>
      <c r="G209" s="73"/>
      <c r="H209" s="74" t="str">
        <f t="shared" si="6"/>
        <v/>
      </c>
      <c r="I209" s="73"/>
      <c r="J209" s="75" t="str">
        <f t="shared" si="7"/>
        <v/>
      </c>
      <c r="K209" s="62" t="s">
        <v>100</v>
      </c>
      <c r="L209" s="62"/>
    </row>
    <row r="210" spans="1:12" x14ac:dyDescent="0.3">
      <c r="A210" s="70" t="s">
        <v>100</v>
      </c>
      <c r="B210" s="71"/>
      <c r="C210" s="71"/>
      <c r="D210" s="71"/>
      <c r="E210" s="72"/>
      <c r="F210" s="71"/>
      <c r="G210" s="73"/>
      <c r="H210" s="74" t="str">
        <f t="shared" si="6"/>
        <v/>
      </c>
      <c r="I210" s="73"/>
      <c r="J210" s="75" t="str">
        <f t="shared" si="7"/>
        <v/>
      </c>
      <c r="K210" s="62" t="s">
        <v>100</v>
      </c>
      <c r="L210" s="62"/>
    </row>
    <row r="211" spans="1:12" x14ac:dyDescent="0.3">
      <c r="A211" s="70" t="s">
        <v>100</v>
      </c>
      <c r="B211" s="71"/>
      <c r="C211" s="71"/>
      <c r="D211" s="71"/>
      <c r="E211" s="72"/>
      <c r="F211" s="71"/>
      <c r="G211" s="73"/>
      <c r="H211" s="74" t="str">
        <f t="shared" si="6"/>
        <v/>
      </c>
      <c r="I211" s="73"/>
      <c r="J211" s="75" t="str">
        <f t="shared" si="7"/>
        <v/>
      </c>
      <c r="K211" s="62" t="s">
        <v>100</v>
      </c>
      <c r="L211" s="62"/>
    </row>
    <row r="212" spans="1:12" x14ac:dyDescent="0.3">
      <c r="A212" s="70" t="s">
        <v>100</v>
      </c>
      <c r="B212" s="71"/>
      <c r="C212" s="71"/>
      <c r="D212" s="71"/>
      <c r="E212" s="72"/>
      <c r="F212" s="71"/>
      <c r="G212" s="73"/>
      <c r="H212" s="74" t="str">
        <f t="shared" si="6"/>
        <v/>
      </c>
      <c r="I212" s="73"/>
      <c r="J212" s="75" t="str">
        <f t="shared" si="7"/>
        <v/>
      </c>
      <c r="K212" s="62" t="s">
        <v>100</v>
      </c>
      <c r="L212" s="62"/>
    </row>
    <row r="213" spans="1:12" x14ac:dyDescent="0.3">
      <c r="A213" s="70" t="s">
        <v>100</v>
      </c>
      <c r="B213" s="71"/>
      <c r="C213" s="71"/>
      <c r="D213" s="71"/>
      <c r="E213" s="72"/>
      <c r="F213" s="71"/>
      <c r="G213" s="73"/>
      <c r="H213" s="74" t="str">
        <f t="shared" si="6"/>
        <v/>
      </c>
      <c r="I213" s="73"/>
      <c r="J213" s="75" t="str">
        <f t="shared" si="7"/>
        <v/>
      </c>
      <c r="K213" s="62" t="s">
        <v>100</v>
      </c>
      <c r="L213" s="62"/>
    </row>
    <row r="214" spans="1:12" x14ac:dyDescent="0.3">
      <c r="A214" s="70" t="s">
        <v>100</v>
      </c>
      <c r="B214" s="71"/>
      <c r="C214" s="71"/>
      <c r="D214" s="71"/>
      <c r="E214" s="72"/>
      <c r="F214" s="71"/>
      <c r="G214" s="73"/>
      <c r="H214" s="74" t="str">
        <f t="shared" si="6"/>
        <v/>
      </c>
      <c r="I214" s="73"/>
      <c r="J214" s="75" t="str">
        <f t="shared" si="7"/>
        <v/>
      </c>
      <c r="K214" s="62" t="s">
        <v>100</v>
      </c>
      <c r="L214" s="62"/>
    </row>
    <row r="215" spans="1:12" x14ac:dyDescent="0.3">
      <c r="A215" s="70" t="s">
        <v>100</v>
      </c>
      <c r="B215" s="71"/>
      <c r="C215" s="71"/>
      <c r="D215" s="71"/>
      <c r="E215" s="72"/>
      <c r="F215" s="71"/>
      <c r="G215" s="73"/>
      <c r="H215" s="74" t="str">
        <f t="shared" si="6"/>
        <v/>
      </c>
      <c r="I215" s="73"/>
      <c r="J215" s="75" t="str">
        <f t="shared" si="7"/>
        <v/>
      </c>
      <c r="K215" s="62" t="s">
        <v>100</v>
      </c>
      <c r="L215" s="62"/>
    </row>
    <row r="216" spans="1:12" x14ac:dyDescent="0.3">
      <c r="A216" s="70" t="s">
        <v>100</v>
      </c>
      <c r="B216" s="71"/>
      <c r="C216" s="71"/>
      <c r="D216" s="71"/>
      <c r="E216" s="72"/>
      <c r="F216" s="71"/>
      <c r="G216" s="73"/>
      <c r="H216" s="74" t="str">
        <f t="shared" si="6"/>
        <v/>
      </c>
      <c r="I216" s="73"/>
      <c r="J216" s="75" t="str">
        <f t="shared" si="7"/>
        <v/>
      </c>
      <c r="K216" s="62" t="s">
        <v>100</v>
      </c>
      <c r="L216" s="62"/>
    </row>
    <row r="217" spans="1:12" x14ac:dyDescent="0.3">
      <c r="A217" s="70" t="s">
        <v>100</v>
      </c>
      <c r="B217" s="71"/>
      <c r="C217" s="71"/>
      <c r="D217" s="71"/>
      <c r="E217" s="72"/>
      <c r="F217" s="71"/>
      <c r="G217" s="73"/>
      <c r="H217" s="74" t="str">
        <f t="shared" si="6"/>
        <v/>
      </c>
      <c r="I217" s="73"/>
      <c r="J217" s="75" t="str">
        <f t="shared" si="7"/>
        <v/>
      </c>
      <c r="K217" s="62" t="s">
        <v>100</v>
      </c>
      <c r="L217" s="62"/>
    </row>
    <row r="218" spans="1:12" x14ac:dyDescent="0.3">
      <c r="A218" s="70" t="s">
        <v>100</v>
      </c>
      <c r="B218" s="71"/>
      <c r="C218" s="71"/>
      <c r="D218" s="71"/>
      <c r="E218" s="72"/>
      <c r="F218" s="71"/>
      <c r="G218" s="73"/>
      <c r="H218" s="74" t="str">
        <f t="shared" si="6"/>
        <v/>
      </c>
      <c r="I218" s="73"/>
      <c r="J218" s="75" t="str">
        <f t="shared" si="7"/>
        <v/>
      </c>
      <c r="K218" s="62" t="s">
        <v>100</v>
      </c>
      <c r="L218" s="62"/>
    </row>
    <row r="219" spans="1:12" x14ac:dyDescent="0.3">
      <c r="A219" s="70" t="s">
        <v>100</v>
      </c>
      <c r="B219" s="71"/>
      <c r="C219" s="71"/>
      <c r="D219" s="71"/>
      <c r="E219" s="72"/>
      <c r="F219" s="71"/>
      <c r="G219" s="73"/>
      <c r="H219" s="74" t="str">
        <f t="shared" si="6"/>
        <v/>
      </c>
      <c r="I219" s="73"/>
      <c r="J219" s="75" t="str">
        <f t="shared" si="7"/>
        <v/>
      </c>
      <c r="K219" s="62" t="s">
        <v>100</v>
      </c>
      <c r="L219" s="62"/>
    </row>
    <row r="220" spans="1:12" x14ac:dyDescent="0.3">
      <c r="A220" s="70" t="s">
        <v>100</v>
      </c>
      <c r="B220" s="71"/>
      <c r="C220" s="71"/>
      <c r="D220" s="71"/>
      <c r="E220" s="72"/>
      <c r="F220" s="71"/>
      <c r="G220" s="73"/>
      <c r="H220" s="74" t="str">
        <f t="shared" si="6"/>
        <v/>
      </c>
      <c r="I220" s="73"/>
      <c r="J220" s="75" t="str">
        <f t="shared" si="7"/>
        <v/>
      </c>
      <c r="K220" s="62" t="s">
        <v>100</v>
      </c>
      <c r="L220" s="62"/>
    </row>
    <row r="221" spans="1:12" x14ac:dyDescent="0.3">
      <c r="A221" s="70" t="s">
        <v>100</v>
      </c>
      <c r="B221" s="71"/>
      <c r="C221" s="71"/>
      <c r="D221" s="71"/>
      <c r="E221" s="72"/>
      <c r="F221" s="71"/>
      <c r="G221" s="73"/>
      <c r="H221" s="74" t="str">
        <f t="shared" si="6"/>
        <v/>
      </c>
      <c r="I221" s="73"/>
      <c r="J221" s="75" t="str">
        <f t="shared" si="7"/>
        <v/>
      </c>
      <c r="K221" s="62" t="s">
        <v>100</v>
      </c>
      <c r="L221" s="62"/>
    </row>
    <row r="222" spans="1:12" x14ac:dyDescent="0.3">
      <c r="A222" s="70" t="s">
        <v>100</v>
      </c>
      <c r="B222" s="71"/>
      <c r="C222" s="71"/>
      <c r="D222" s="71"/>
      <c r="E222" s="72"/>
      <c r="F222" s="71"/>
      <c r="G222" s="73"/>
      <c r="H222" s="74" t="str">
        <f t="shared" si="6"/>
        <v/>
      </c>
      <c r="I222" s="73"/>
      <c r="J222" s="75" t="str">
        <f t="shared" si="7"/>
        <v/>
      </c>
      <c r="K222" s="62" t="s">
        <v>100</v>
      </c>
      <c r="L222" s="62"/>
    </row>
    <row r="223" spans="1:12" x14ac:dyDescent="0.3">
      <c r="A223" s="70" t="s">
        <v>100</v>
      </c>
      <c r="B223" s="71"/>
      <c r="C223" s="71"/>
      <c r="D223" s="71"/>
      <c r="E223" s="72"/>
      <c r="F223" s="71"/>
      <c r="G223" s="73"/>
      <c r="H223" s="74" t="str">
        <f t="shared" si="6"/>
        <v/>
      </c>
      <c r="I223" s="73"/>
      <c r="J223" s="75" t="str">
        <f t="shared" si="7"/>
        <v/>
      </c>
      <c r="K223" s="62" t="s">
        <v>100</v>
      </c>
      <c r="L223" s="62"/>
    </row>
    <row r="224" spans="1:12" x14ac:dyDescent="0.3">
      <c r="A224" s="70" t="s">
        <v>100</v>
      </c>
      <c r="B224" s="71"/>
      <c r="C224" s="71"/>
      <c r="D224" s="71"/>
      <c r="E224" s="72"/>
      <c r="F224" s="71"/>
      <c r="G224" s="73"/>
      <c r="H224" s="74" t="str">
        <f t="shared" si="6"/>
        <v/>
      </c>
      <c r="I224" s="73"/>
      <c r="J224" s="75" t="str">
        <f t="shared" si="7"/>
        <v/>
      </c>
      <c r="K224" s="62" t="s">
        <v>100</v>
      </c>
      <c r="L224" s="62"/>
    </row>
    <row r="225" spans="1:12" x14ac:dyDescent="0.3">
      <c r="A225" s="70" t="s">
        <v>100</v>
      </c>
      <c r="B225" s="71"/>
      <c r="C225" s="71"/>
      <c r="D225" s="71"/>
      <c r="E225" s="72"/>
      <c r="F225" s="71"/>
      <c r="G225" s="73"/>
      <c r="H225" s="74" t="str">
        <f t="shared" si="6"/>
        <v/>
      </c>
      <c r="I225" s="73"/>
      <c r="J225" s="75" t="str">
        <f t="shared" si="7"/>
        <v/>
      </c>
      <c r="K225" s="62" t="s">
        <v>100</v>
      </c>
      <c r="L225" s="62"/>
    </row>
    <row r="226" spans="1:12" x14ac:dyDescent="0.3">
      <c r="A226" s="70" t="s">
        <v>100</v>
      </c>
      <c r="B226" s="71"/>
      <c r="C226" s="71"/>
      <c r="D226" s="71"/>
      <c r="E226" s="72"/>
      <c r="F226" s="71"/>
      <c r="G226" s="73"/>
      <c r="H226" s="74" t="str">
        <f t="shared" si="6"/>
        <v/>
      </c>
      <c r="I226" s="73"/>
      <c r="J226" s="75" t="str">
        <f t="shared" si="7"/>
        <v/>
      </c>
      <c r="K226" s="62" t="s">
        <v>100</v>
      </c>
      <c r="L226" s="62"/>
    </row>
    <row r="227" spans="1:12" x14ac:dyDescent="0.3">
      <c r="A227" s="70" t="s">
        <v>100</v>
      </c>
      <c r="B227" s="71"/>
      <c r="C227" s="71"/>
      <c r="D227" s="71"/>
      <c r="E227" s="72"/>
      <c r="F227" s="71"/>
      <c r="G227" s="73"/>
      <c r="H227" s="74" t="str">
        <f t="shared" si="6"/>
        <v/>
      </c>
      <c r="I227" s="73"/>
      <c r="J227" s="75" t="str">
        <f t="shared" si="7"/>
        <v/>
      </c>
      <c r="K227" s="62" t="s">
        <v>100</v>
      </c>
      <c r="L227" s="62"/>
    </row>
    <row r="228" spans="1:12" x14ac:dyDescent="0.3">
      <c r="A228" s="70" t="s">
        <v>100</v>
      </c>
      <c r="B228" s="71"/>
      <c r="C228" s="71"/>
      <c r="D228" s="71"/>
      <c r="E228" s="72"/>
      <c r="F228" s="71"/>
      <c r="G228" s="73"/>
      <c r="H228" s="74" t="str">
        <f t="shared" si="6"/>
        <v/>
      </c>
      <c r="I228" s="73"/>
      <c r="J228" s="75" t="str">
        <f t="shared" si="7"/>
        <v/>
      </c>
      <c r="K228" s="62" t="s">
        <v>100</v>
      </c>
      <c r="L228" s="62"/>
    </row>
    <row r="229" spans="1:12" x14ac:dyDescent="0.3">
      <c r="A229" s="70" t="s">
        <v>100</v>
      </c>
      <c r="B229" s="71"/>
      <c r="C229" s="71"/>
      <c r="D229" s="71"/>
      <c r="E229" s="72"/>
      <c r="F229" s="71"/>
      <c r="G229" s="73"/>
      <c r="H229" s="74" t="str">
        <f t="shared" si="6"/>
        <v/>
      </c>
      <c r="I229" s="73"/>
      <c r="J229" s="75" t="str">
        <f t="shared" si="7"/>
        <v/>
      </c>
      <c r="K229" s="62" t="s">
        <v>100</v>
      </c>
      <c r="L229" s="62"/>
    </row>
    <row r="230" spans="1:12" x14ac:dyDescent="0.3">
      <c r="A230" s="70" t="s">
        <v>100</v>
      </c>
      <c r="B230" s="71"/>
      <c r="C230" s="71"/>
      <c r="D230" s="71"/>
      <c r="E230" s="72"/>
      <c r="F230" s="71"/>
      <c r="G230" s="73"/>
      <c r="H230" s="74" t="str">
        <f t="shared" si="6"/>
        <v/>
      </c>
      <c r="I230" s="73"/>
      <c r="J230" s="75" t="str">
        <f t="shared" si="7"/>
        <v/>
      </c>
      <c r="K230" s="62" t="s">
        <v>100</v>
      </c>
      <c r="L230" s="62"/>
    </row>
    <row r="231" spans="1:12" x14ac:dyDescent="0.3">
      <c r="A231" s="70" t="s">
        <v>100</v>
      </c>
      <c r="B231" s="71"/>
      <c r="C231" s="71"/>
      <c r="D231" s="71"/>
      <c r="E231" s="72"/>
      <c r="F231" s="71"/>
      <c r="G231" s="73"/>
      <c r="H231" s="74" t="str">
        <f t="shared" si="6"/>
        <v/>
      </c>
      <c r="I231" s="73"/>
      <c r="J231" s="75" t="str">
        <f t="shared" si="7"/>
        <v/>
      </c>
      <c r="K231" s="62" t="s">
        <v>100</v>
      </c>
      <c r="L231" s="62"/>
    </row>
    <row r="232" spans="1:12" x14ac:dyDescent="0.3">
      <c r="A232" s="70" t="s">
        <v>100</v>
      </c>
      <c r="B232" s="71"/>
      <c r="C232" s="71"/>
      <c r="D232" s="71"/>
      <c r="E232" s="72"/>
      <c r="F232" s="71"/>
      <c r="G232" s="73"/>
      <c r="H232" s="74" t="str">
        <f t="shared" si="6"/>
        <v/>
      </c>
      <c r="I232" s="73"/>
      <c r="J232" s="75" t="str">
        <f t="shared" si="7"/>
        <v/>
      </c>
      <c r="K232" s="62" t="s">
        <v>100</v>
      </c>
      <c r="L232" s="62"/>
    </row>
    <row r="233" spans="1:12" x14ac:dyDescent="0.3">
      <c r="A233" s="70" t="s">
        <v>100</v>
      </c>
      <c r="B233" s="71"/>
      <c r="C233" s="71"/>
      <c r="D233" s="71"/>
      <c r="E233" s="72"/>
      <c r="F233" s="71"/>
      <c r="G233" s="73"/>
      <c r="H233" s="74" t="str">
        <f t="shared" si="6"/>
        <v/>
      </c>
      <c r="I233" s="73"/>
      <c r="J233" s="75" t="str">
        <f t="shared" si="7"/>
        <v/>
      </c>
      <c r="K233" s="62" t="s">
        <v>100</v>
      </c>
      <c r="L233" s="62"/>
    </row>
    <row r="234" spans="1:12" x14ac:dyDescent="0.3">
      <c r="A234" s="70" t="s">
        <v>100</v>
      </c>
      <c r="B234" s="71"/>
      <c r="C234" s="71"/>
      <c r="D234" s="71"/>
      <c r="E234" s="72"/>
      <c r="F234" s="71"/>
      <c r="G234" s="73"/>
      <c r="H234" s="74" t="str">
        <f t="shared" si="6"/>
        <v/>
      </c>
      <c r="I234" s="73"/>
      <c r="J234" s="75" t="str">
        <f t="shared" si="7"/>
        <v/>
      </c>
      <c r="K234" s="62" t="s">
        <v>100</v>
      </c>
      <c r="L234" s="62"/>
    </row>
    <row r="235" spans="1:12" x14ac:dyDescent="0.3">
      <c r="A235" s="70" t="s">
        <v>100</v>
      </c>
      <c r="B235" s="71"/>
      <c r="C235" s="71"/>
      <c r="D235" s="71"/>
      <c r="E235" s="72"/>
      <c r="F235" s="71"/>
      <c r="G235" s="73"/>
      <c r="H235" s="74" t="str">
        <f t="shared" si="6"/>
        <v/>
      </c>
      <c r="I235" s="73"/>
      <c r="J235" s="75" t="str">
        <f t="shared" si="7"/>
        <v/>
      </c>
      <c r="K235" s="62" t="s">
        <v>100</v>
      </c>
      <c r="L235" s="62"/>
    </row>
    <row r="236" spans="1:12" x14ac:dyDescent="0.3">
      <c r="A236" s="70" t="s">
        <v>100</v>
      </c>
      <c r="B236" s="71"/>
      <c r="C236" s="71"/>
      <c r="D236" s="71"/>
      <c r="E236" s="72"/>
      <c r="F236" s="71"/>
      <c r="G236" s="73"/>
      <c r="H236" s="74" t="str">
        <f t="shared" si="6"/>
        <v/>
      </c>
      <c r="I236" s="73"/>
      <c r="J236" s="75" t="str">
        <f t="shared" si="7"/>
        <v/>
      </c>
      <c r="K236" s="62" t="s">
        <v>100</v>
      </c>
      <c r="L236" s="62"/>
    </row>
    <row r="237" spans="1:12" x14ac:dyDescent="0.3">
      <c r="A237" s="70" t="s">
        <v>100</v>
      </c>
      <c r="B237" s="71"/>
      <c r="C237" s="71"/>
      <c r="D237" s="71"/>
      <c r="E237" s="72"/>
      <c r="F237" s="71"/>
      <c r="G237" s="73"/>
      <c r="H237" s="74" t="str">
        <f t="shared" si="6"/>
        <v/>
      </c>
      <c r="I237" s="73"/>
      <c r="J237" s="75" t="str">
        <f t="shared" si="7"/>
        <v/>
      </c>
      <c r="K237" s="62" t="s">
        <v>100</v>
      </c>
      <c r="L237" s="62"/>
    </row>
    <row r="238" spans="1:12" x14ac:dyDescent="0.3">
      <c r="A238" s="70" t="s">
        <v>100</v>
      </c>
      <c r="B238" s="71"/>
      <c r="C238" s="71"/>
      <c r="D238" s="71"/>
      <c r="E238" s="72"/>
      <c r="F238" s="71"/>
      <c r="G238" s="73"/>
      <c r="H238" s="74" t="str">
        <f t="shared" si="6"/>
        <v/>
      </c>
      <c r="I238" s="73"/>
      <c r="J238" s="75" t="str">
        <f t="shared" si="7"/>
        <v/>
      </c>
      <c r="K238" s="62" t="s">
        <v>100</v>
      </c>
      <c r="L238" s="62"/>
    </row>
    <row r="239" spans="1:12" x14ac:dyDescent="0.3">
      <c r="A239" s="70" t="s">
        <v>100</v>
      </c>
      <c r="B239" s="71"/>
      <c r="C239" s="71"/>
      <c r="D239" s="71"/>
      <c r="E239" s="72"/>
      <c r="F239" s="71"/>
      <c r="G239" s="73"/>
      <c r="H239" s="74" t="str">
        <f t="shared" si="6"/>
        <v/>
      </c>
      <c r="I239" s="73"/>
      <c r="J239" s="75" t="str">
        <f t="shared" si="7"/>
        <v/>
      </c>
      <c r="K239" s="62" t="s">
        <v>100</v>
      </c>
      <c r="L239" s="62"/>
    </row>
    <row r="240" spans="1:12" x14ac:dyDescent="0.3">
      <c r="A240" s="70" t="s">
        <v>100</v>
      </c>
      <c r="B240" s="71"/>
      <c r="C240" s="71"/>
      <c r="D240" s="71"/>
      <c r="E240" s="72"/>
      <c r="F240" s="71"/>
      <c r="G240" s="73"/>
      <c r="H240" s="74" t="str">
        <f t="shared" si="6"/>
        <v/>
      </c>
      <c r="I240" s="73"/>
      <c r="J240" s="75" t="str">
        <f t="shared" si="7"/>
        <v/>
      </c>
      <c r="K240" s="62" t="s">
        <v>100</v>
      </c>
      <c r="L240" s="62"/>
    </row>
    <row r="241" spans="1:12" x14ac:dyDescent="0.3">
      <c r="A241" s="70" t="s">
        <v>100</v>
      </c>
      <c r="B241" s="71"/>
      <c r="C241" s="71"/>
      <c r="D241" s="71"/>
      <c r="E241" s="72"/>
      <c r="F241" s="71"/>
      <c r="G241" s="73"/>
      <c r="H241" s="74" t="str">
        <f t="shared" si="6"/>
        <v/>
      </c>
      <c r="I241" s="73"/>
      <c r="J241" s="75" t="str">
        <f t="shared" si="7"/>
        <v/>
      </c>
      <c r="K241" s="62" t="s">
        <v>100</v>
      </c>
      <c r="L241" s="62"/>
    </row>
    <row r="242" spans="1:12" x14ac:dyDescent="0.3">
      <c r="A242" s="70" t="s">
        <v>100</v>
      </c>
      <c r="B242" s="71"/>
      <c r="C242" s="71"/>
      <c r="D242" s="71"/>
      <c r="E242" s="72"/>
      <c r="F242" s="71"/>
      <c r="G242" s="73"/>
      <c r="H242" s="74" t="str">
        <f t="shared" si="6"/>
        <v/>
      </c>
      <c r="I242" s="73"/>
      <c r="J242" s="75" t="str">
        <f t="shared" si="7"/>
        <v/>
      </c>
      <c r="K242" s="62" t="s">
        <v>100</v>
      </c>
      <c r="L242" s="62"/>
    </row>
    <row r="243" spans="1:12" x14ac:dyDescent="0.3">
      <c r="A243" s="70" t="s">
        <v>100</v>
      </c>
      <c r="B243" s="71"/>
      <c r="C243" s="71"/>
      <c r="D243" s="71"/>
      <c r="E243" s="72"/>
      <c r="F243" s="71"/>
      <c r="G243" s="73"/>
      <c r="H243" s="74" t="str">
        <f t="shared" si="6"/>
        <v/>
      </c>
      <c r="I243" s="73"/>
      <c r="J243" s="75" t="str">
        <f t="shared" si="7"/>
        <v/>
      </c>
      <c r="K243" s="62" t="s">
        <v>100</v>
      </c>
      <c r="L243" s="62"/>
    </row>
    <row r="244" spans="1:12" x14ac:dyDescent="0.3">
      <c r="A244" s="70" t="s">
        <v>100</v>
      </c>
      <c r="B244" s="71"/>
      <c r="C244" s="71"/>
      <c r="D244" s="71"/>
      <c r="E244" s="72"/>
      <c r="F244" s="71"/>
      <c r="G244" s="73"/>
      <c r="H244" s="74" t="str">
        <f t="shared" si="6"/>
        <v/>
      </c>
      <c r="I244" s="73"/>
      <c r="J244" s="75" t="str">
        <f t="shared" si="7"/>
        <v/>
      </c>
      <c r="K244" s="62" t="s">
        <v>100</v>
      </c>
      <c r="L244" s="62"/>
    </row>
    <row r="245" spans="1:12" x14ac:dyDescent="0.3">
      <c r="A245" s="70" t="s">
        <v>100</v>
      </c>
      <c r="B245" s="71"/>
      <c r="C245" s="71"/>
      <c r="D245" s="71"/>
      <c r="E245" s="72"/>
      <c r="F245" s="71"/>
      <c r="G245" s="73"/>
      <c r="H245" s="74" t="str">
        <f t="shared" si="6"/>
        <v/>
      </c>
      <c r="I245" s="73"/>
      <c r="J245" s="75" t="str">
        <f t="shared" si="7"/>
        <v/>
      </c>
      <c r="K245" s="62" t="s">
        <v>100</v>
      </c>
      <c r="L245" s="62"/>
    </row>
    <row r="246" spans="1:12" x14ac:dyDescent="0.3">
      <c r="A246" s="70" t="s">
        <v>100</v>
      </c>
      <c r="B246" s="71"/>
      <c r="C246" s="71"/>
      <c r="D246" s="71"/>
      <c r="E246" s="72"/>
      <c r="F246" s="71"/>
      <c r="G246" s="73"/>
      <c r="H246" s="74" t="str">
        <f t="shared" si="6"/>
        <v/>
      </c>
      <c r="I246" s="73"/>
      <c r="J246" s="75" t="str">
        <f t="shared" si="7"/>
        <v/>
      </c>
      <c r="K246" s="62" t="s">
        <v>100</v>
      </c>
      <c r="L246" s="62"/>
    </row>
    <row r="247" spans="1:12" x14ac:dyDescent="0.3">
      <c r="A247" s="70" t="s">
        <v>100</v>
      </c>
      <c r="B247" s="71"/>
      <c r="C247" s="71"/>
      <c r="D247" s="71"/>
      <c r="E247" s="72"/>
      <c r="F247" s="71"/>
      <c r="G247" s="73"/>
      <c r="H247" s="74" t="str">
        <f t="shared" si="6"/>
        <v/>
      </c>
      <c r="I247" s="73"/>
      <c r="J247" s="75" t="str">
        <f t="shared" si="7"/>
        <v/>
      </c>
      <c r="K247" s="62" t="s">
        <v>100</v>
      </c>
      <c r="L247" s="62"/>
    </row>
    <row r="248" spans="1:12" x14ac:dyDescent="0.3">
      <c r="A248" s="70" t="s">
        <v>100</v>
      </c>
      <c r="B248" s="71"/>
      <c r="C248" s="71"/>
      <c r="D248" s="71"/>
      <c r="E248" s="72"/>
      <c r="F248" s="71"/>
      <c r="G248" s="73"/>
      <c r="H248" s="74" t="str">
        <f t="shared" si="6"/>
        <v/>
      </c>
      <c r="I248" s="73"/>
      <c r="J248" s="75" t="str">
        <f t="shared" si="7"/>
        <v/>
      </c>
      <c r="K248" s="62" t="s">
        <v>100</v>
      </c>
      <c r="L248" s="62"/>
    </row>
    <row r="249" spans="1:12" x14ac:dyDescent="0.3">
      <c r="A249" s="70" t="s">
        <v>100</v>
      </c>
      <c r="B249" s="71"/>
      <c r="C249" s="71"/>
      <c r="D249" s="71"/>
      <c r="E249" s="72"/>
      <c r="F249" s="71"/>
      <c r="G249" s="73"/>
      <c r="H249" s="74" t="str">
        <f t="shared" si="6"/>
        <v/>
      </c>
      <c r="I249" s="73"/>
      <c r="J249" s="75" t="str">
        <f t="shared" si="7"/>
        <v/>
      </c>
      <c r="K249" s="62" t="s">
        <v>100</v>
      </c>
      <c r="L249" s="62"/>
    </row>
    <row r="250" spans="1:12" x14ac:dyDescent="0.3">
      <c r="A250" s="70" t="s">
        <v>100</v>
      </c>
      <c r="B250" s="71"/>
      <c r="C250" s="71"/>
      <c r="D250" s="71"/>
      <c r="E250" s="72"/>
      <c r="F250" s="71"/>
      <c r="G250" s="73"/>
      <c r="H250" s="74" t="str">
        <f t="shared" si="6"/>
        <v/>
      </c>
      <c r="I250" s="73"/>
      <c r="J250" s="75" t="str">
        <f t="shared" si="7"/>
        <v/>
      </c>
      <c r="K250" s="62" t="s">
        <v>100</v>
      </c>
      <c r="L250" s="62"/>
    </row>
    <row r="251" spans="1:12" x14ac:dyDescent="0.3">
      <c r="A251" s="70" t="s">
        <v>100</v>
      </c>
      <c r="B251" s="71"/>
      <c r="C251" s="71"/>
      <c r="D251" s="71"/>
      <c r="E251" s="72"/>
      <c r="F251" s="71"/>
      <c r="G251" s="73"/>
      <c r="H251" s="74" t="str">
        <f t="shared" si="6"/>
        <v/>
      </c>
      <c r="I251" s="73"/>
      <c r="J251" s="75" t="str">
        <f t="shared" si="7"/>
        <v/>
      </c>
      <c r="K251" s="62" t="s">
        <v>100</v>
      </c>
      <c r="L251" s="62"/>
    </row>
    <row r="252" spans="1:12" x14ac:dyDescent="0.3">
      <c r="A252" s="70" t="s">
        <v>100</v>
      </c>
      <c r="B252" s="71"/>
      <c r="C252" s="71"/>
      <c r="D252" s="71"/>
      <c r="E252" s="72"/>
      <c r="F252" s="71"/>
      <c r="G252" s="73"/>
      <c r="H252" s="74" t="str">
        <f t="shared" si="6"/>
        <v/>
      </c>
      <c r="I252" s="73"/>
      <c r="J252" s="75" t="str">
        <f t="shared" si="7"/>
        <v/>
      </c>
      <c r="K252" s="62" t="s">
        <v>100</v>
      </c>
      <c r="L252" s="62"/>
    </row>
    <row r="253" spans="1:12" x14ac:dyDescent="0.3">
      <c r="A253" s="70" t="s">
        <v>100</v>
      </c>
      <c r="B253" s="71"/>
      <c r="C253" s="71"/>
      <c r="D253" s="71"/>
      <c r="E253" s="72"/>
      <c r="F253" s="71"/>
      <c r="G253" s="73"/>
      <c r="H253" s="74" t="str">
        <f t="shared" si="6"/>
        <v/>
      </c>
      <c r="I253" s="73"/>
      <c r="J253" s="75" t="str">
        <f t="shared" si="7"/>
        <v/>
      </c>
      <c r="K253" s="62" t="s">
        <v>100</v>
      </c>
      <c r="L253" s="62"/>
    </row>
    <row r="254" spans="1:12" x14ac:dyDescent="0.3">
      <c r="A254" s="70" t="s">
        <v>100</v>
      </c>
      <c r="B254" s="71"/>
      <c r="C254" s="71"/>
      <c r="D254" s="71"/>
      <c r="E254" s="72"/>
      <c r="F254" s="71"/>
      <c r="G254" s="73"/>
      <c r="H254" s="74" t="str">
        <f t="shared" si="6"/>
        <v/>
      </c>
      <c r="I254" s="73"/>
      <c r="J254" s="75" t="str">
        <f t="shared" si="7"/>
        <v/>
      </c>
      <c r="K254" s="62" t="s">
        <v>100</v>
      </c>
      <c r="L254" s="62"/>
    </row>
    <row r="255" spans="1:12" x14ac:dyDescent="0.3">
      <c r="A255" s="70" t="s">
        <v>100</v>
      </c>
      <c r="B255" s="71"/>
      <c r="C255" s="71"/>
      <c r="D255" s="71"/>
      <c r="E255" s="72"/>
      <c r="F255" s="71"/>
      <c r="G255" s="73"/>
      <c r="H255" s="74" t="str">
        <f t="shared" si="6"/>
        <v/>
      </c>
      <c r="I255" s="73"/>
      <c r="J255" s="75" t="str">
        <f t="shared" si="7"/>
        <v/>
      </c>
      <c r="K255" s="62" t="s">
        <v>100</v>
      </c>
      <c r="L255" s="62"/>
    </row>
    <row r="256" spans="1:12" x14ac:dyDescent="0.3">
      <c r="A256" s="70" t="s">
        <v>100</v>
      </c>
      <c r="B256" s="71"/>
      <c r="C256" s="71"/>
      <c r="D256" s="71"/>
      <c r="E256" s="72"/>
      <c r="F256" s="71"/>
      <c r="G256" s="73"/>
      <c r="H256" s="74" t="str">
        <f t="shared" si="6"/>
        <v/>
      </c>
      <c r="I256" s="73"/>
      <c r="J256" s="75" t="str">
        <f t="shared" si="7"/>
        <v/>
      </c>
      <c r="K256" s="62" t="s">
        <v>100</v>
      </c>
      <c r="L256" s="62"/>
    </row>
    <row r="257" spans="1:12" x14ac:dyDescent="0.3">
      <c r="A257" s="70" t="s">
        <v>100</v>
      </c>
      <c r="B257" s="71"/>
      <c r="C257" s="71"/>
      <c r="D257" s="71"/>
      <c r="E257" s="72"/>
      <c r="F257" s="71"/>
      <c r="G257" s="73"/>
      <c r="H257" s="74" t="str">
        <f t="shared" si="6"/>
        <v/>
      </c>
      <c r="I257" s="73"/>
      <c r="J257" s="75" t="str">
        <f t="shared" si="7"/>
        <v/>
      </c>
      <c r="K257" s="62" t="s">
        <v>100</v>
      </c>
      <c r="L257" s="62"/>
    </row>
    <row r="258" spans="1:12" x14ac:dyDescent="0.3">
      <c r="A258" s="70" t="s">
        <v>100</v>
      </c>
      <c r="B258" s="71"/>
      <c r="C258" s="71"/>
      <c r="D258" s="71"/>
      <c r="E258" s="72"/>
      <c r="F258" s="71"/>
      <c r="G258" s="73"/>
      <c r="H258" s="74" t="str">
        <f t="shared" si="6"/>
        <v/>
      </c>
      <c r="I258" s="73"/>
      <c r="J258" s="75" t="str">
        <f t="shared" si="7"/>
        <v/>
      </c>
      <c r="K258" s="62" t="s">
        <v>100</v>
      </c>
      <c r="L258" s="62"/>
    </row>
    <row r="259" spans="1:12" x14ac:dyDescent="0.3">
      <c r="A259" s="70" t="s">
        <v>100</v>
      </c>
      <c r="B259" s="71"/>
      <c r="C259" s="71"/>
      <c r="D259" s="71"/>
      <c r="E259" s="72"/>
      <c r="F259" s="71"/>
      <c r="G259" s="73"/>
      <c r="H259" s="74" t="str">
        <f t="shared" ref="H259:H322" si="8">IF(ISBLANK(F259),"",F259/G259)</f>
        <v/>
      </c>
      <c r="I259" s="73"/>
      <c r="J259" s="75" t="str">
        <f t="shared" ref="J259:J322" si="9">IF(ISBLANK(I259),"",H259*I259)</f>
        <v/>
      </c>
      <c r="K259" s="62" t="s">
        <v>100</v>
      </c>
      <c r="L259" s="62"/>
    </row>
    <row r="260" spans="1:12" x14ac:dyDescent="0.3">
      <c r="A260" s="70" t="s">
        <v>100</v>
      </c>
      <c r="B260" s="71"/>
      <c r="C260" s="71"/>
      <c r="D260" s="71"/>
      <c r="E260" s="72"/>
      <c r="F260" s="71"/>
      <c r="G260" s="73"/>
      <c r="H260" s="74" t="str">
        <f t="shared" si="8"/>
        <v/>
      </c>
      <c r="I260" s="73"/>
      <c r="J260" s="75" t="str">
        <f t="shared" si="9"/>
        <v/>
      </c>
      <c r="K260" s="62" t="s">
        <v>100</v>
      </c>
      <c r="L260" s="62"/>
    </row>
    <row r="261" spans="1:12" x14ac:dyDescent="0.3">
      <c r="A261" s="70" t="s">
        <v>100</v>
      </c>
      <c r="B261" s="71"/>
      <c r="C261" s="71"/>
      <c r="D261" s="71"/>
      <c r="E261" s="72"/>
      <c r="F261" s="71"/>
      <c r="G261" s="73"/>
      <c r="H261" s="74" t="str">
        <f t="shared" si="8"/>
        <v/>
      </c>
      <c r="I261" s="73"/>
      <c r="J261" s="75" t="str">
        <f t="shared" si="9"/>
        <v/>
      </c>
      <c r="K261" s="62" t="s">
        <v>100</v>
      </c>
      <c r="L261" s="62"/>
    </row>
    <row r="262" spans="1:12" x14ac:dyDescent="0.3">
      <c r="A262" s="70" t="s">
        <v>100</v>
      </c>
      <c r="B262" s="71"/>
      <c r="C262" s="71"/>
      <c r="D262" s="71"/>
      <c r="E262" s="72"/>
      <c r="F262" s="71"/>
      <c r="G262" s="73"/>
      <c r="H262" s="74" t="str">
        <f t="shared" si="8"/>
        <v/>
      </c>
      <c r="I262" s="73"/>
      <c r="J262" s="75" t="str">
        <f t="shared" si="9"/>
        <v/>
      </c>
      <c r="K262" s="62" t="s">
        <v>100</v>
      </c>
      <c r="L262" s="62"/>
    </row>
    <row r="263" spans="1:12" x14ac:dyDescent="0.3">
      <c r="A263" s="70" t="s">
        <v>100</v>
      </c>
      <c r="B263" s="71"/>
      <c r="C263" s="71"/>
      <c r="D263" s="71"/>
      <c r="E263" s="72"/>
      <c r="F263" s="71"/>
      <c r="G263" s="73"/>
      <c r="H263" s="74" t="str">
        <f t="shared" si="8"/>
        <v/>
      </c>
      <c r="I263" s="73"/>
      <c r="J263" s="75" t="str">
        <f t="shared" si="9"/>
        <v/>
      </c>
      <c r="K263" s="62" t="s">
        <v>100</v>
      </c>
      <c r="L263" s="62"/>
    </row>
    <row r="264" spans="1:12" x14ac:dyDescent="0.3">
      <c r="A264" s="70" t="s">
        <v>100</v>
      </c>
      <c r="B264" s="71"/>
      <c r="C264" s="71"/>
      <c r="D264" s="71"/>
      <c r="E264" s="72"/>
      <c r="F264" s="71"/>
      <c r="G264" s="73"/>
      <c r="H264" s="74" t="str">
        <f t="shared" si="8"/>
        <v/>
      </c>
      <c r="I264" s="73"/>
      <c r="J264" s="75" t="str">
        <f t="shared" si="9"/>
        <v/>
      </c>
      <c r="K264" s="62" t="s">
        <v>100</v>
      </c>
      <c r="L264" s="62"/>
    </row>
    <row r="265" spans="1:12" x14ac:dyDescent="0.3">
      <c r="A265" s="70" t="s">
        <v>100</v>
      </c>
      <c r="B265" s="71"/>
      <c r="C265" s="71"/>
      <c r="D265" s="71"/>
      <c r="E265" s="72"/>
      <c r="F265" s="71"/>
      <c r="G265" s="73"/>
      <c r="H265" s="74" t="str">
        <f t="shared" si="8"/>
        <v/>
      </c>
      <c r="I265" s="73"/>
      <c r="J265" s="75" t="str">
        <f t="shared" si="9"/>
        <v/>
      </c>
      <c r="K265" s="62" t="s">
        <v>100</v>
      </c>
      <c r="L265" s="62"/>
    </row>
    <row r="266" spans="1:12" x14ac:dyDescent="0.3">
      <c r="A266" s="70" t="s">
        <v>100</v>
      </c>
      <c r="B266" s="71"/>
      <c r="C266" s="71"/>
      <c r="D266" s="71"/>
      <c r="E266" s="72"/>
      <c r="F266" s="71"/>
      <c r="G266" s="73"/>
      <c r="H266" s="74" t="str">
        <f t="shared" si="8"/>
        <v/>
      </c>
      <c r="I266" s="73"/>
      <c r="J266" s="75" t="str">
        <f t="shared" si="9"/>
        <v/>
      </c>
      <c r="K266" s="62" t="s">
        <v>100</v>
      </c>
      <c r="L266" s="62"/>
    </row>
    <row r="267" spans="1:12" x14ac:dyDescent="0.3">
      <c r="A267" s="70" t="s">
        <v>100</v>
      </c>
      <c r="B267" s="71"/>
      <c r="C267" s="71"/>
      <c r="D267" s="71"/>
      <c r="E267" s="72"/>
      <c r="F267" s="71"/>
      <c r="G267" s="73"/>
      <c r="H267" s="74" t="str">
        <f t="shared" si="8"/>
        <v/>
      </c>
      <c r="I267" s="73"/>
      <c r="J267" s="75" t="str">
        <f t="shared" si="9"/>
        <v/>
      </c>
      <c r="K267" s="62" t="s">
        <v>100</v>
      </c>
      <c r="L267" s="62"/>
    </row>
    <row r="268" spans="1:12" x14ac:dyDescent="0.3">
      <c r="A268" s="70" t="s">
        <v>100</v>
      </c>
      <c r="B268" s="71"/>
      <c r="C268" s="71"/>
      <c r="D268" s="71"/>
      <c r="E268" s="72"/>
      <c r="F268" s="71"/>
      <c r="G268" s="73"/>
      <c r="H268" s="74" t="str">
        <f t="shared" si="8"/>
        <v/>
      </c>
      <c r="I268" s="73"/>
      <c r="J268" s="75" t="str">
        <f t="shared" si="9"/>
        <v/>
      </c>
      <c r="K268" s="62" t="s">
        <v>100</v>
      </c>
      <c r="L268" s="62"/>
    </row>
    <row r="269" spans="1:12" x14ac:dyDescent="0.3">
      <c r="A269" s="70" t="s">
        <v>100</v>
      </c>
      <c r="B269" s="71"/>
      <c r="C269" s="71"/>
      <c r="D269" s="71"/>
      <c r="E269" s="72"/>
      <c r="F269" s="71"/>
      <c r="G269" s="73"/>
      <c r="H269" s="74" t="str">
        <f t="shared" si="8"/>
        <v/>
      </c>
      <c r="I269" s="73"/>
      <c r="J269" s="75" t="str">
        <f t="shared" si="9"/>
        <v/>
      </c>
      <c r="K269" s="62" t="s">
        <v>100</v>
      </c>
      <c r="L269" s="62"/>
    </row>
    <row r="270" spans="1:12" x14ac:dyDescent="0.3">
      <c r="A270" s="70" t="s">
        <v>100</v>
      </c>
      <c r="B270" s="71"/>
      <c r="C270" s="71"/>
      <c r="D270" s="71"/>
      <c r="E270" s="72"/>
      <c r="F270" s="71"/>
      <c r="G270" s="73"/>
      <c r="H270" s="74" t="str">
        <f t="shared" si="8"/>
        <v/>
      </c>
      <c r="I270" s="73"/>
      <c r="J270" s="75" t="str">
        <f t="shared" si="9"/>
        <v/>
      </c>
      <c r="K270" s="62" t="s">
        <v>100</v>
      </c>
      <c r="L270" s="62"/>
    </row>
    <row r="271" spans="1:12" x14ac:dyDescent="0.3">
      <c r="A271" s="70" t="s">
        <v>100</v>
      </c>
      <c r="B271" s="71"/>
      <c r="C271" s="71"/>
      <c r="D271" s="71"/>
      <c r="E271" s="72"/>
      <c r="F271" s="71"/>
      <c r="G271" s="73"/>
      <c r="H271" s="74" t="str">
        <f t="shared" si="8"/>
        <v/>
      </c>
      <c r="I271" s="73"/>
      <c r="J271" s="75" t="str">
        <f t="shared" si="9"/>
        <v/>
      </c>
      <c r="K271" s="62" t="s">
        <v>100</v>
      </c>
      <c r="L271" s="62"/>
    </row>
    <row r="272" spans="1:12" x14ac:dyDescent="0.3">
      <c r="A272" s="70" t="s">
        <v>100</v>
      </c>
      <c r="B272" s="71"/>
      <c r="C272" s="71"/>
      <c r="D272" s="71"/>
      <c r="E272" s="72"/>
      <c r="F272" s="71"/>
      <c r="G272" s="73"/>
      <c r="H272" s="74" t="str">
        <f t="shared" si="8"/>
        <v/>
      </c>
      <c r="I272" s="73"/>
      <c r="J272" s="75" t="str">
        <f t="shared" si="9"/>
        <v/>
      </c>
      <c r="K272" s="62" t="s">
        <v>100</v>
      </c>
      <c r="L272" s="62"/>
    </row>
    <row r="273" spans="1:12" x14ac:dyDescent="0.3">
      <c r="A273" s="70" t="s">
        <v>100</v>
      </c>
      <c r="B273" s="71"/>
      <c r="C273" s="71"/>
      <c r="D273" s="71"/>
      <c r="E273" s="72"/>
      <c r="F273" s="71"/>
      <c r="G273" s="73"/>
      <c r="H273" s="74" t="str">
        <f t="shared" si="8"/>
        <v/>
      </c>
      <c r="I273" s="73"/>
      <c r="J273" s="75" t="str">
        <f t="shared" si="9"/>
        <v/>
      </c>
      <c r="K273" s="62" t="s">
        <v>100</v>
      </c>
      <c r="L273" s="62"/>
    </row>
    <row r="274" spans="1:12" x14ac:dyDescent="0.3">
      <c r="A274" s="70" t="s">
        <v>100</v>
      </c>
      <c r="B274" s="71"/>
      <c r="C274" s="71"/>
      <c r="D274" s="71"/>
      <c r="E274" s="72"/>
      <c r="F274" s="71"/>
      <c r="G274" s="73"/>
      <c r="H274" s="74" t="str">
        <f t="shared" si="8"/>
        <v/>
      </c>
      <c r="I274" s="73"/>
      <c r="J274" s="75" t="str">
        <f t="shared" si="9"/>
        <v/>
      </c>
      <c r="K274" s="62" t="s">
        <v>100</v>
      </c>
      <c r="L274" s="62"/>
    </row>
    <row r="275" spans="1:12" x14ac:dyDescent="0.3">
      <c r="A275" s="70" t="s">
        <v>100</v>
      </c>
      <c r="B275" s="71"/>
      <c r="C275" s="71"/>
      <c r="D275" s="71"/>
      <c r="E275" s="72"/>
      <c r="F275" s="71"/>
      <c r="G275" s="73"/>
      <c r="H275" s="74" t="str">
        <f t="shared" si="8"/>
        <v/>
      </c>
      <c r="I275" s="73"/>
      <c r="J275" s="75" t="str">
        <f t="shared" si="9"/>
        <v/>
      </c>
      <c r="K275" s="62" t="s">
        <v>100</v>
      </c>
      <c r="L275" s="62"/>
    </row>
    <row r="276" spans="1:12" x14ac:dyDescent="0.3">
      <c r="A276" s="70" t="s">
        <v>100</v>
      </c>
      <c r="B276" s="71"/>
      <c r="C276" s="71"/>
      <c r="D276" s="71"/>
      <c r="E276" s="72"/>
      <c r="F276" s="71"/>
      <c r="G276" s="73"/>
      <c r="H276" s="74" t="str">
        <f t="shared" si="8"/>
        <v/>
      </c>
      <c r="I276" s="73"/>
      <c r="J276" s="75" t="str">
        <f t="shared" si="9"/>
        <v/>
      </c>
      <c r="K276" s="62" t="s">
        <v>100</v>
      </c>
      <c r="L276" s="62"/>
    </row>
    <row r="277" spans="1:12" x14ac:dyDescent="0.3">
      <c r="A277" s="70" t="s">
        <v>100</v>
      </c>
      <c r="B277" s="71"/>
      <c r="C277" s="71"/>
      <c r="D277" s="71"/>
      <c r="E277" s="72"/>
      <c r="F277" s="71"/>
      <c r="G277" s="73"/>
      <c r="H277" s="74" t="str">
        <f t="shared" si="8"/>
        <v/>
      </c>
      <c r="I277" s="73"/>
      <c r="J277" s="75" t="str">
        <f t="shared" si="9"/>
        <v/>
      </c>
      <c r="K277" s="62" t="s">
        <v>100</v>
      </c>
      <c r="L277" s="62"/>
    </row>
    <row r="278" spans="1:12" x14ac:dyDescent="0.3">
      <c r="A278" s="70" t="s">
        <v>100</v>
      </c>
      <c r="B278" s="71"/>
      <c r="C278" s="71"/>
      <c r="D278" s="71"/>
      <c r="E278" s="72"/>
      <c r="F278" s="71"/>
      <c r="G278" s="73"/>
      <c r="H278" s="74" t="str">
        <f t="shared" si="8"/>
        <v/>
      </c>
      <c r="I278" s="73"/>
      <c r="J278" s="75" t="str">
        <f t="shared" si="9"/>
        <v/>
      </c>
      <c r="K278" s="62" t="s">
        <v>100</v>
      </c>
      <c r="L278" s="62"/>
    </row>
    <row r="279" spans="1:12" x14ac:dyDescent="0.3">
      <c r="A279" s="70" t="s">
        <v>100</v>
      </c>
      <c r="B279" s="71"/>
      <c r="C279" s="71"/>
      <c r="D279" s="71"/>
      <c r="E279" s="72"/>
      <c r="F279" s="71"/>
      <c r="G279" s="73"/>
      <c r="H279" s="74" t="str">
        <f t="shared" si="8"/>
        <v/>
      </c>
      <c r="I279" s="73"/>
      <c r="J279" s="75" t="str">
        <f t="shared" si="9"/>
        <v/>
      </c>
      <c r="K279" s="62" t="s">
        <v>100</v>
      </c>
      <c r="L279" s="62"/>
    </row>
    <row r="280" spans="1:12" x14ac:dyDescent="0.3">
      <c r="A280" s="70" t="s">
        <v>100</v>
      </c>
      <c r="B280" s="71"/>
      <c r="C280" s="71"/>
      <c r="D280" s="71"/>
      <c r="E280" s="72"/>
      <c r="F280" s="71"/>
      <c r="G280" s="73"/>
      <c r="H280" s="74" t="str">
        <f t="shared" si="8"/>
        <v/>
      </c>
      <c r="I280" s="73"/>
      <c r="J280" s="75" t="str">
        <f t="shared" si="9"/>
        <v/>
      </c>
      <c r="K280" s="62" t="s">
        <v>100</v>
      </c>
      <c r="L280" s="62"/>
    </row>
    <row r="281" spans="1:12" x14ac:dyDescent="0.3">
      <c r="A281" s="70" t="s">
        <v>100</v>
      </c>
      <c r="B281" s="71"/>
      <c r="C281" s="71"/>
      <c r="D281" s="71"/>
      <c r="E281" s="72"/>
      <c r="F281" s="71"/>
      <c r="G281" s="73"/>
      <c r="H281" s="74" t="str">
        <f t="shared" si="8"/>
        <v/>
      </c>
      <c r="I281" s="73"/>
      <c r="J281" s="75" t="str">
        <f t="shared" si="9"/>
        <v/>
      </c>
      <c r="K281" s="62" t="s">
        <v>100</v>
      </c>
      <c r="L281" s="62"/>
    </row>
    <row r="282" spans="1:12" x14ac:dyDescent="0.3">
      <c r="A282" s="70" t="s">
        <v>100</v>
      </c>
      <c r="B282" s="71"/>
      <c r="C282" s="71"/>
      <c r="D282" s="71"/>
      <c r="E282" s="72"/>
      <c r="F282" s="71"/>
      <c r="G282" s="73"/>
      <c r="H282" s="74" t="str">
        <f t="shared" si="8"/>
        <v/>
      </c>
      <c r="I282" s="73"/>
      <c r="J282" s="75" t="str">
        <f t="shared" si="9"/>
        <v/>
      </c>
      <c r="K282" s="62" t="s">
        <v>100</v>
      </c>
      <c r="L282" s="62"/>
    </row>
    <row r="283" spans="1:12" x14ac:dyDescent="0.3">
      <c r="A283" s="70" t="s">
        <v>100</v>
      </c>
      <c r="B283" s="71"/>
      <c r="C283" s="71"/>
      <c r="D283" s="71"/>
      <c r="E283" s="72"/>
      <c r="F283" s="71"/>
      <c r="G283" s="73"/>
      <c r="H283" s="74" t="str">
        <f t="shared" si="8"/>
        <v/>
      </c>
      <c r="I283" s="73"/>
      <c r="J283" s="75" t="str">
        <f t="shared" si="9"/>
        <v/>
      </c>
      <c r="K283" s="62" t="s">
        <v>100</v>
      </c>
      <c r="L283" s="62"/>
    </row>
    <row r="284" spans="1:12" x14ac:dyDescent="0.3">
      <c r="A284" s="70" t="s">
        <v>100</v>
      </c>
      <c r="B284" s="71"/>
      <c r="C284" s="71"/>
      <c r="D284" s="71"/>
      <c r="E284" s="72"/>
      <c r="F284" s="71"/>
      <c r="G284" s="73"/>
      <c r="H284" s="74" t="str">
        <f t="shared" si="8"/>
        <v/>
      </c>
      <c r="I284" s="73"/>
      <c r="J284" s="75" t="str">
        <f t="shared" si="9"/>
        <v/>
      </c>
      <c r="K284" s="62" t="s">
        <v>100</v>
      </c>
      <c r="L284" s="62"/>
    </row>
    <row r="285" spans="1:12" x14ac:dyDescent="0.3">
      <c r="A285" s="70" t="s">
        <v>100</v>
      </c>
      <c r="B285" s="71"/>
      <c r="C285" s="71"/>
      <c r="D285" s="71"/>
      <c r="E285" s="72"/>
      <c r="F285" s="71"/>
      <c r="G285" s="73"/>
      <c r="H285" s="74" t="str">
        <f t="shared" si="8"/>
        <v/>
      </c>
      <c r="I285" s="73"/>
      <c r="J285" s="75" t="str">
        <f t="shared" si="9"/>
        <v/>
      </c>
      <c r="K285" s="62" t="s">
        <v>100</v>
      </c>
      <c r="L285" s="62"/>
    </row>
    <row r="286" spans="1:12" x14ac:dyDescent="0.3">
      <c r="A286" s="70" t="s">
        <v>100</v>
      </c>
      <c r="B286" s="71"/>
      <c r="C286" s="71"/>
      <c r="D286" s="71"/>
      <c r="E286" s="72"/>
      <c r="F286" s="71"/>
      <c r="G286" s="73"/>
      <c r="H286" s="74" t="str">
        <f t="shared" si="8"/>
        <v/>
      </c>
      <c r="I286" s="73"/>
      <c r="J286" s="75" t="str">
        <f t="shared" si="9"/>
        <v/>
      </c>
      <c r="K286" s="62" t="s">
        <v>100</v>
      </c>
      <c r="L286" s="62"/>
    </row>
    <row r="287" spans="1:12" x14ac:dyDescent="0.3">
      <c r="A287" s="70" t="s">
        <v>100</v>
      </c>
      <c r="B287" s="71"/>
      <c r="C287" s="71"/>
      <c r="D287" s="71"/>
      <c r="E287" s="72"/>
      <c r="F287" s="71"/>
      <c r="G287" s="73"/>
      <c r="H287" s="74" t="str">
        <f t="shared" si="8"/>
        <v/>
      </c>
      <c r="I287" s="73"/>
      <c r="J287" s="75" t="str">
        <f t="shared" si="9"/>
        <v/>
      </c>
      <c r="K287" s="62" t="s">
        <v>100</v>
      </c>
      <c r="L287" s="62"/>
    </row>
    <row r="288" spans="1:12" x14ac:dyDescent="0.3">
      <c r="A288" s="70" t="s">
        <v>100</v>
      </c>
      <c r="B288" s="71"/>
      <c r="C288" s="71"/>
      <c r="D288" s="71"/>
      <c r="E288" s="72"/>
      <c r="F288" s="71"/>
      <c r="G288" s="73"/>
      <c r="H288" s="74" t="str">
        <f t="shared" si="8"/>
        <v/>
      </c>
      <c r="I288" s="73"/>
      <c r="J288" s="75" t="str">
        <f t="shared" si="9"/>
        <v/>
      </c>
      <c r="K288" s="62" t="s">
        <v>100</v>
      </c>
      <c r="L288" s="62"/>
    </row>
    <row r="289" spans="1:12" x14ac:dyDescent="0.3">
      <c r="A289" s="70" t="s">
        <v>100</v>
      </c>
      <c r="B289" s="71"/>
      <c r="C289" s="71"/>
      <c r="D289" s="71"/>
      <c r="E289" s="72"/>
      <c r="F289" s="71"/>
      <c r="G289" s="73"/>
      <c r="H289" s="74" t="str">
        <f t="shared" si="8"/>
        <v/>
      </c>
      <c r="I289" s="73"/>
      <c r="J289" s="75" t="str">
        <f t="shared" si="9"/>
        <v/>
      </c>
      <c r="K289" s="62" t="s">
        <v>100</v>
      </c>
      <c r="L289" s="62"/>
    </row>
    <row r="290" spans="1:12" x14ac:dyDescent="0.3">
      <c r="A290" s="70" t="s">
        <v>100</v>
      </c>
      <c r="B290" s="71"/>
      <c r="C290" s="71"/>
      <c r="D290" s="71"/>
      <c r="E290" s="72"/>
      <c r="F290" s="71"/>
      <c r="G290" s="73"/>
      <c r="H290" s="74" t="str">
        <f t="shared" si="8"/>
        <v/>
      </c>
      <c r="I290" s="73"/>
      <c r="J290" s="75" t="str">
        <f t="shared" si="9"/>
        <v/>
      </c>
      <c r="K290" s="62" t="s">
        <v>100</v>
      </c>
      <c r="L290" s="62"/>
    </row>
    <row r="291" spans="1:12" x14ac:dyDescent="0.3">
      <c r="A291" s="70" t="s">
        <v>100</v>
      </c>
      <c r="B291" s="71"/>
      <c r="C291" s="71"/>
      <c r="D291" s="71"/>
      <c r="E291" s="72"/>
      <c r="F291" s="71"/>
      <c r="G291" s="73"/>
      <c r="H291" s="74" t="str">
        <f t="shared" si="8"/>
        <v/>
      </c>
      <c r="I291" s="73"/>
      <c r="J291" s="75" t="str">
        <f t="shared" si="9"/>
        <v/>
      </c>
      <c r="K291" s="62" t="s">
        <v>100</v>
      </c>
      <c r="L291" s="62"/>
    </row>
    <row r="292" spans="1:12" x14ac:dyDescent="0.3">
      <c r="A292" s="70" t="s">
        <v>100</v>
      </c>
      <c r="B292" s="71"/>
      <c r="C292" s="71"/>
      <c r="D292" s="71"/>
      <c r="E292" s="72"/>
      <c r="F292" s="71"/>
      <c r="G292" s="73"/>
      <c r="H292" s="74" t="str">
        <f t="shared" si="8"/>
        <v/>
      </c>
      <c r="I292" s="73"/>
      <c r="J292" s="75" t="str">
        <f t="shared" si="9"/>
        <v/>
      </c>
      <c r="K292" s="62" t="s">
        <v>100</v>
      </c>
      <c r="L292" s="62"/>
    </row>
    <row r="293" spans="1:12" x14ac:dyDescent="0.3">
      <c r="A293" s="70" t="s">
        <v>100</v>
      </c>
      <c r="B293" s="71"/>
      <c r="C293" s="71"/>
      <c r="D293" s="71"/>
      <c r="E293" s="72"/>
      <c r="F293" s="71"/>
      <c r="G293" s="73"/>
      <c r="H293" s="74" t="str">
        <f t="shared" si="8"/>
        <v/>
      </c>
      <c r="I293" s="73"/>
      <c r="J293" s="75" t="str">
        <f t="shared" si="9"/>
        <v/>
      </c>
      <c r="K293" s="62" t="s">
        <v>100</v>
      </c>
      <c r="L293" s="62"/>
    </row>
    <row r="294" spans="1:12" x14ac:dyDescent="0.3">
      <c r="A294" s="70" t="s">
        <v>100</v>
      </c>
      <c r="B294" s="71"/>
      <c r="C294" s="71"/>
      <c r="D294" s="71"/>
      <c r="E294" s="72"/>
      <c r="F294" s="71"/>
      <c r="G294" s="73"/>
      <c r="H294" s="74" t="str">
        <f t="shared" si="8"/>
        <v/>
      </c>
      <c r="I294" s="73"/>
      <c r="J294" s="75" t="str">
        <f t="shared" si="9"/>
        <v/>
      </c>
      <c r="K294" s="62" t="s">
        <v>100</v>
      </c>
      <c r="L294" s="62"/>
    </row>
    <row r="295" spans="1:12" x14ac:dyDescent="0.3">
      <c r="A295" s="70" t="s">
        <v>100</v>
      </c>
      <c r="B295" s="71"/>
      <c r="C295" s="71"/>
      <c r="D295" s="71"/>
      <c r="E295" s="72"/>
      <c r="F295" s="71"/>
      <c r="G295" s="73"/>
      <c r="H295" s="74" t="str">
        <f t="shared" si="8"/>
        <v/>
      </c>
      <c r="I295" s="73"/>
      <c r="J295" s="75" t="str">
        <f t="shared" si="9"/>
        <v/>
      </c>
      <c r="K295" s="62" t="s">
        <v>100</v>
      </c>
      <c r="L295" s="62"/>
    </row>
    <row r="296" spans="1:12" x14ac:dyDescent="0.3">
      <c r="A296" s="70" t="s">
        <v>100</v>
      </c>
      <c r="B296" s="71"/>
      <c r="C296" s="71"/>
      <c r="D296" s="71"/>
      <c r="E296" s="72"/>
      <c r="F296" s="71"/>
      <c r="G296" s="73"/>
      <c r="H296" s="74" t="str">
        <f t="shared" si="8"/>
        <v/>
      </c>
      <c r="I296" s="73"/>
      <c r="J296" s="75" t="str">
        <f t="shared" si="9"/>
        <v/>
      </c>
      <c r="K296" s="62" t="s">
        <v>100</v>
      </c>
      <c r="L296" s="62"/>
    </row>
    <row r="297" spans="1:12" x14ac:dyDescent="0.3">
      <c r="A297" s="70" t="s">
        <v>100</v>
      </c>
      <c r="B297" s="71"/>
      <c r="C297" s="71"/>
      <c r="D297" s="71"/>
      <c r="E297" s="72"/>
      <c r="F297" s="71"/>
      <c r="G297" s="73"/>
      <c r="H297" s="74" t="str">
        <f t="shared" si="8"/>
        <v/>
      </c>
      <c r="I297" s="73"/>
      <c r="J297" s="75" t="str">
        <f t="shared" si="9"/>
        <v/>
      </c>
      <c r="K297" s="62" t="s">
        <v>100</v>
      </c>
      <c r="L297" s="62"/>
    </row>
    <row r="298" spans="1:12" x14ac:dyDescent="0.3">
      <c r="A298" s="70" t="s">
        <v>100</v>
      </c>
      <c r="B298" s="71"/>
      <c r="C298" s="71"/>
      <c r="D298" s="71"/>
      <c r="E298" s="72"/>
      <c r="F298" s="71"/>
      <c r="G298" s="73"/>
      <c r="H298" s="74" t="str">
        <f t="shared" si="8"/>
        <v/>
      </c>
      <c r="I298" s="73"/>
      <c r="J298" s="75" t="str">
        <f t="shared" si="9"/>
        <v/>
      </c>
      <c r="K298" s="62" t="s">
        <v>100</v>
      </c>
      <c r="L298" s="62"/>
    </row>
    <row r="299" spans="1:12" x14ac:dyDescent="0.3">
      <c r="A299" s="70" t="s">
        <v>100</v>
      </c>
      <c r="B299" s="71"/>
      <c r="C299" s="71"/>
      <c r="D299" s="71"/>
      <c r="E299" s="72"/>
      <c r="F299" s="71"/>
      <c r="G299" s="73"/>
      <c r="H299" s="74" t="str">
        <f t="shared" si="8"/>
        <v/>
      </c>
      <c r="I299" s="73"/>
      <c r="J299" s="75" t="str">
        <f t="shared" si="9"/>
        <v/>
      </c>
      <c r="K299" s="62" t="s">
        <v>100</v>
      </c>
      <c r="L299" s="62"/>
    </row>
    <row r="300" spans="1:12" x14ac:dyDescent="0.3">
      <c r="A300" s="70" t="s">
        <v>100</v>
      </c>
      <c r="B300" s="71"/>
      <c r="C300" s="71"/>
      <c r="D300" s="71"/>
      <c r="E300" s="72"/>
      <c r="F300" s="71"/>
      <c r="G300" s="73"/>
      <c r="H300" s="74" t="str">
        <f t="shared" si="8"/>
        <v/>
      </c>
      <c r="I300" s="73"/>
      <c r="J300" s="75" t="str">
        <f t="shared" si="9"/>
        <v/>
      </c>
      <c r="K300" s="62" t="s">
        <v>100</v>
      </c>
      <c r="L300" s="62"/>
    </row>
    <row r="301" spans="1:12" x14ac:dyDescent="0.3">
      <c r="A301" s="70" t="s">
        <v>100</v>
      </c>
      <c r="B301" s="71"/>
      <c r="C301" s="71"/>
      <c r="D301" s="71"/>
      <c r="E301" s="72"/>
      <c r="F301" s="71"/>
      <c r="G301" s="73"/>
      <c r="H301" s="74" t="str">
        <f t="shared" si="8"/>
        <v/>
      </c>
      <c r="I301" s="73"/>
      <c r="J301" s="75" t="str">
        <f t="shared" si="9"/>
        <v/>
      </c>
      <c r="K301" s="62" t="s">
        <v>100</v>
      </c>
      <c r="L301" s="62"/>
    </row>
    <row r="302" spans="1:12" x14ac:dyDescent="0.3">
      <c r="A302" s="70" t="s">
        <v>100</v>
      </c>
      <c r="B302" s="71"/>
      <c r="C302" s="71"/>
      <c r="D302" s="71"/>
      <c r="E302" s="72"/>
      <c r="F302" s="71"/>
      <c r="G302" s="73"/>
      <c r="H302" s="74" t="str">
        <f t="shared" si="8"/>
        <v/>
      </c>
      <c r="I302" s="73"/>
      <c r="J302" s="75" t="str">
        <f t="shared" si="9"/>
        <v/>
      </c>
      <c r="K302" s="62" t="s">
        <v>100</v>
      </c>
      <c r="L302" s="62"/>
    </row>
    <row r="303" spans="1:12" x14ac:dyDescent="0.3">
      <c r="A303" s="70" t="s">
        <v>100</v>
      </c>
      <c r="B303" s="71"/>
      <c r="C303" s="71"/>
      <c r="D303" s="71"/>
      <c r="E303" s="72"/>
      <c r="F303" s="71"/>
      <c r="G303" s="73"/>
      <c r="H303" s="74" t="str">
        <f t="shared" si="8"/>
        <v/>
      </c>
      <c r="I303" s="73"/>
      <c r="J303" s="75" t="str">
        <f t="shared" si="9"/>
        <v/>
      </c>
      <c r="K303" s="62" t="s">
        <v>100</v>
      </c>
      <c r="L303" s="62"/>
    </row>
    <row r="304" spans="1:12" x14ac:dyDescent="0.3">
      <c r="A304" s="70" t="s">
        <v>100</v>
      </c>
      <c r="B304" s="71"/>
      <c r="C304" s="71"/>
      <c r="D304" s="71"/>
      <c r="E304" s="72"/>
      <c r="F304" s="71"/>
      <c r="G304" s="73"/>
      <c r="H304" s="74" t="str">
        <f t="shared" si="8"/>
        <v/>
      </c>
      <c r="I304" s="73"/>
      <c r="J304" s="75" t="str">
        <f t="shared" si="9"/>
        <v/>
      </c>
      <c r="K304" s="62" t="s">
        <v>100</v>
      </c>
      <c r="L304" s="62"/>
    </row>
    <row r="305" spans="1:12" x14ac:dyDescent="0.3">
      <c r="A305" s="70" t="s">
        <v>100</v>
      </c>
      <c r="B305" s="71"/>
      <c r="C305" s="71"/>
      <c r="D305" s="71"/>
      <c r="E305" s="72"/>
      <c r="F305" s="71"/>
      <c r="G305" s="73"/>
      <c r="H305" s="74" t="str">
        <f t="shared" si="8"/>
        <v/>
      </c>
      <c r="I305" s="73"/>
      <c r="J305" s="75" t="str">
        <f t="shared" si="9"/>
        <v/>
      </c>
      <c r="K305" s="62" t="s">
        <v>100</v>
      </c>
      <c r="L305" s="62"/>
    </row>
    <row r="306" spans="1:12" x14ac:dyDescent="0.3">
      <c r="A306" s="70" t="s">
        <v>100</v>
      </c>
      <c r="B306" s="71"/>
      <c r="C306" s="71"/>
      <c r="D306" s="71"/>
      <c r="E306" s="72"/>
      <c r="F306" s="71"/>
      <c r="G306" s="73"/>
      <c r="H306" s="74" t="str">
        <f t="shared" si="8"/>
        <v/>
      </c>
      <c r="I306" s="73"/>
      <c r="J306" s="75" t="str">
        <f t="shared" si="9"/>
        <v/>
      </c>
      <c r="K306" s="62" t="s">
        <v>100</v>
      </c>
      <c r="L306" s="62"/>
    </row>
    <row r="307" spans="1:12" x14ac:dyDescent="0.3">
      <c r="A307" s="70" t="s">
        <v>100</v>
      </c>
      <c r="B307" s="71"/>
      <c r="C307" s="71"/>
      <c r="D307" s="71"/>
      <c r="E307" s="72"/>
      <c r="F307" s="71"/>
      <c r="G307" s="73"/>
      <c r="H307" s="74" t="str">
        <f t="shared" si="8"/>
        <v/>
      </c>
      <c r="I307" s="73"/>
      <c r="J307" s="75" t="str">
        <f t="shared" si="9"/>
        <v/>
      </c>
      <c r="K307" s="62" t="s">
        <v>100</v>
      </c>
      <c r="L307" s="62"/>
    </row>
    <row r="308" spans="1:12" x14ac:dyDescent="0.3">
      <c r="A308" s="70" t="s">
        <v>100</v>
      </c>
      <c r="B308" s="71"/>
      <c r="C308" s="71"/>
      <c r="D308" s="71"/>
      <c r="E308" s="72"/>
      <c r="F308" s="71"/>
      <c r="G308" s="73"/>
      <c r="H308" s="74" t="str">
        <f t="shared" si="8"/>
        <v/>
      </c>
      <c r="I308" s="73"/>
      <c r="J308" s="75" t="str">
        <f t="shared" si="9"/>
        <v/>
      </c>
      <c r="K308" s="62" t="s">
        <v>100</v>
      </c>
      <c r="L308" s="62"/>
    </row>
    <row r="309" spans="1:12" x14ac:dyDescent="0.3">
      <c r="A309" s="70" t="s">
        <v>100</v>
      </c>
      <c r="B309" s="71"/>
      <c r="C309" s="71"/>
      <c r="D309" s="71"/>
      <c r="E309" s="72"/>
      <c r="F309" s="71"/>
      <c r="G309" s="73"/>
      <c r="H309" s="74" t="str">
        <f t="shared" si="8"/>
        <v/>
      </c>
      <c r="I309" s="73"/>
      <c r="J309" s="75" t="str">
        <f t="shared" si="9"/>
        <v/>
      </c>
      <c r="K309" s="62" t="s">
        <v>100</v>
      </c>
      <c r="L309" s="62"/>
    </row>
    <row r="310" spans="1:12" x14ac:dyDescent="0.3">
      <c r="A310" s="70" t="s">
        <v>100</v>
      </c>
      <c r="B310" s="71"/>
      <c r="C310" s="71"/>
      <c r="D310" s="71"/>
      <c r="E310" s="72"/>
      <c r="F310" s="71"/>
      <c r="G310" s="73"/>
      <c r="H310" s="74" t="str">
        <f t="shared" si="8"/>
        <v/>
      </c>
      <c r="I310" s="73"/>
      <c r="J310" s="75" t="str">
        <f t="shared" si="9"/>
        <v/>
      </c>
      <c r="K310" s="62" t="s">
        <v>100</v>
      </c>
      <c r="L310" s="62"/>
    </row>
    <row r="311" spans="1:12" x14ac:dyDescent="0.3">
      <c r="A311" s="70" t="s">
        <v>100</v>
      </c>
      <c r="B311" s="71"/>
      <c r="C311" s="71"/>
      <c r="D311" s="71"/>
      <c r="E311" s="72"/>
      <c r="F311" s="71"/>
      <c r="G311" s="73"/>
      <c r="H311" s="74" t="str">
        <f t="shared" si="8"/>
        <v/>
      </c>
      <c r="I311" s="73"/>
      <c r="J311" s="75" t="str">
        <f t="shared" si="9"/>
        <v/>
      </c>
      <c r="K311" s="62" t="s">
        <v>100</v>
      </c>
      <c r="L311" s="62"/>
    </row>
    <row r="312" spans="1:12" x14ac:dyDescent="0.3">
      <c r="A312" s="70" t="s">
        <v>100</v>
      </c>
      <c r="B312" s="71"/>
      <c r="C312" s="71"/>
      <c r="D312" s="71"/>
      <c r="E312" s="72"/>
      <c r="F312" s="71"/>
      <c r="G312" s="73"/>
      <c r="H312" s="74" t="str">
        <f t="shared" si="8"/>
        <v/>
      </c>
      <c r="I312" s="73"/>
      <c r="J312" s="75" t="str">
        <f t="shared" si="9"/>
        <v/>
      </c>
      <c r="K312" s="62" t="s">
        <v>100</v>
      </c>
      <c r="L312" s="62"/>
    </row>
    <row r="313" spans="1:12" x14ac:dyDescent="0.3">
      <c r="A313" s="70" t="s">
        <v>100</v>
      </c>
      <c r="B313" s="71"/>
      <c r="C313" s="71"/>
      <c r="D313" s="71"/>
      <c r="E313" s="72"/>
      <c r="F313" s="71"/>
      <c r="G313" s="73"/>
      <c r="H313" s="74" t="str">
        <f t="shared" si="8"/>
        <v/>
      </c>
      <c r="I313" s="73"/>
      <c r="J313" s="75" t="str">
        <f t="shared" si="9"/>
        <v/>
      </c>
      <c r="K313" s="62" t="s">
        <v>100</v>
      </c>
      <c r="L313" s="62"/>
    </row>
    <row r="314" spans="1:12" x14ac:dyDescent="0.3">
      <c r="A314" s="70" t="s">
        <v>100</v>
      </c>
      <c r="B314" s="71"/>
      <c r="C314" s="71"/>
      <c r="D314" s="71"/>
      <c r="E314" s="72"/>
      <c r="F314" s="71"/>
      <c r="G314" s="73"/>
      <c r="H314" s="74" t="str">
        <f t="shared" si="8"/>
        <v/>
      </c>
      <c r="I314" s="73"/>
      <c r="J314" s="75" t="str">
        <f t="shared" si="9"/>
        <v/>
      </c>
      <c r="K314" s="62" t="s">
        <v>100</v>
      </c>
      <c r="L314" s="62"/>
    </row>
    <row r="315" spans="1:12" x14ac:dyDescent="0.3">
      <c r="A315" s="70" t="s">
        <v>100</v>
      </c>
      <c r="B315" s="71"/>
      <c r="C315" s="71"/>
      <c r="D315" s="71"/>
      <c r="E315" s="72"/>
      <c r="F315" s="71"/>
      <c r="G315" s="73"/>
      <c r="H315" s="74" t="str">
        <f t="shared" si="8"/>
        <v/>
      </c>
      <c r="I315" s="73"/>
      <c r="J315" s="75" t="str">
        <f t="shared" si="9"/>
        <v/>
      </c>
      <c r="K315" s="62" t="s">
        <v>100</v>
      </c>
      <c r="L315" s="62"/>
    </row>
    <row r="316" spans="1:12" x14ac:dyDescent="0.3">
      <c r="A316" s="70" t="s">
        <v>100</v>
      </c>
      <c r="B316" s="71"/>
      <c r="C316" s="71"/>
      <c r="D316" s="71"/>
      <c r="E316" s="72"/>
      <c r="F316" s="71"/>
      <c r="G316" s="73"/>
      <c r="H316" s="74" t="str">
        <f t="shared" si="8"/>
        <v/>
      </c>
      <c r="I316" s="73"/>
      <c r="J316" s="75" t="str">
        <f t="shared" si="9"/>
        <v/>
      </c>
      <c r="K316" s="62" t="s">
        <v>100</v>
      </c>
      <c r="L316" s="62"/>
    </row>
    <row r="317" spans="1:12" x14ac:dyDescent="0.3">
      <c r="A317" s="70" t="s">
        <v>100</v>
      </c>
      <c r="B317" s="71"/>
      <c r="C317" s="71"/>
      <c r="D317" s="71"/>
      <c r="E317" s="72"/>
      <c r="F317" s="71"/>
      <c r="G317" s="73"/>
      <c r="H317" s="74" t="str">
        <f t="shared" si="8"/>
        <v/>
      </c>
      <c r="I317" s="73"/>
      <c r="J317" s="75" t="str">
        <f t="shared" si="9"/>
        <v/>
      </c>
      <c r="K317" s="62" t="s">
        <v>100</v>
      </c>
      <c r="L317" s="62"/>
    </row>
    <row r="318" spans="1:12" x14ac:dyDescent="0.3">
      <c r="A318" s="70" t="s">
        <v>100</v>
      </c>
      <c r="B318" s="71"/>
      <c r="C318" s="71"/>
      <c r="D318" s="71"/>
      <c r="E318" s="72"/>
      <c r="F318" s="71"/>
      <c r="G318" s="73"/>
      <c r="H318" s="74" t="str">
        <f t="shared" si="8"/>
        <v/>
      </c>
      <c r="I318" s="73"/>
      <c r="J318" s="75" t="str">
        <f t="shared" si="9"/>
        <v/>
      </c>
      <c r="K318" s="62" t="s">
        <v>100</v>
      </c>
      <c r="L318" s="62"/>
    </row>
    <row r="319" spans="1:12" x14ac:dyDescent="0.3">
      <c r="A319" s="70" t="s">
        <v>100</v>
      </c>
      <c r="B319" s="71"/>
      <c r="C319" s="71"/>
      <c r="D319" s="71"/>
      <c r="E319" s="72"/>
      <c r="F319" s="71"/>
      <c r="G319" s="73"/>
      <c r="H319" s="74" t="str">
        <f t="shared" si="8"/>
        <v/>
      </c>
      <c r="I319" s="73"/>
      <c r="J319" s="75" t="str">
        <f t="shared" si="9"/>
        <v/>
      </c>
      <c r="K319" s="62" t="s">
        <v>100</v>
      </c>
      <c r="L319" s="62"/>
    </row>
    <row r="320" spans="1:12" x14ac:dyDescent="0.3">
      <c r="A320" s="70" t="s">
        <v>100</v>
      </c>
      <c r="B320" s="71"/>
      <c r="C320" s="71"/>
      <c r="D320" s="71"/>
      <c r="E320" s="72"/>
      <c r="F320" s="71"/>
      <c r="G320" s="73"/>
      <c r="H320" s="74" t="str">
        <f t="shared" si="8"/>
        <v/>
      </c>
      <c r="I320" s="73"/>
      <c r="J320" s="75" t="str">
        <f t="shared" si="9"/>
        <v/>
      </c>
      <c r="K320" s="62" t="s">
        <v>100</v>
      </c>
      <c r="L320" s="62"/>
    </row>
    <row r="321" spans="1:12" x14ac:dyDescent="0.3">
      <c r="A321" s="70" t="s">
        <v>100</v>
      </c>
      <c r="B321" s="71"/>
      <c r="C321" s="71"/>
      <c r="D321" s="71"/>
      <c r="E321" s="72"/>
      <c r="F321" s="71"/>
      <c r="G321" s="73"/>
      <c r="H321" s="74" t="str">
        <f t="shared" si="8"/>
        <v/>
      </c>
      <c r="I321" s="73"/>
      <c r="J321" s="75" t="str">
        <f t="shared" si="9"/>
        <v/>
      </c>
      <c r="K321" s="62" t="s">
        <v>100</v>
      </c>
      <c r="L321" s="62"/>
    </row>
    <row r="322" spans="1:12" x14ac:dyDescent="0.3">
      <c r="A322" s="70" t="s">
        <v>100</v>
      </c>
      <c r="B322" s="71"/>
      <c r="C322" s="71"/>
      <c r="D322" s="71"/>
      <c r="E322" s="72"/>
      <c r="F322" s="71"/>
      <c r="G322" s="73"/>
      <c r="H322" s="74" t="str">
        <f t="shared" si="8"/>
        <v/>
      </c>
      <c r="I322" s="73"/>
      <c r="J322" s="75" t="str">
        <f t="shared" si="9"/>
        <v/>
      </c>
      <c r="K322" s="62" t="s">
        <v>100</v>
      </c>
      <c r="L322" s="62"/>
    </row>
    <row r="323" spans="1:12" x14ac:dyDescent="0.3">
      <c r="A323" s="70" t="s">
        <v>100</v>
      </c>
      <c r="B323" s="71"/>
      <c r="C323" s="71"/>
      <c r="D323" s="71"/>
      <c r="E323" s="72"/>
      <c r="F323" s="71"/>
      <c r="G323" s="73"/>
      <c r="H323" s="74" t="str">
        <f t="shared" ref="H323:H386" si="10">IF(ISBLANK(F323),"",F323/G323)</f>
        <v/>
      </c>
      <c r="I323" s="73"/>
      <c r="J323" s="75" t="str">
        <f t="shared" ref="J323:J386" si="11">IF(ISBLANK(I323),"",H323*I323)</f>
        <v/>
      </c>
      <c r="K323" s="62" t="s">
        <v>100</v>
      </c>
      <c r="L323" s="62"/>
    </row>
    <row r="324" spans="1:12" x14ac:dyDescent="0.3">
      <c r="A324" s="70" t="s">
        <v>100</v>
      </c>
      <c r="B324" s="71"/>
      <c r="C324" s="71"/>
      <c r="D324" s="71"/>
      <c r="E324" s="72"/>
      <c r="F324" s="71"/>
      <c r="G324" s="73"/>
      <c r="H324" s="74" t="str">
        <f t="shared" si="10"/>
        <v/>
      </c>
      <c r="I324" s="73"/>
      <c r="J324" s="75" t="str">
        <f t="shared" si="11"/>
        <v/>
      </c>
      <c r="K324" s="62" t="s">
        <v>100</v>
      </c>
      <c r="L324" s="62"/>
    </row>
    <row r="325" spans="1:12" x14ac:dyDescent="0.3">
      <c r="A325" s="70" t="s">
        <v>100</v>
      </c>
      <c r="B325" s="71"/>
      <c r="C325" s="71"/>
      <c r="D325" s="71"/>
      <c r="E325" s="72"/>
      <c r="F325" s="71"/>
      <c r="G325" s="73"/>
      <c r="H325" s="74" t="str">
        <f t="shared" si="10"/>
        <v/>
      </c>
      <c r="I325" s="73"/>
      <c r="J325" s="75" t="str">
        <f t="shared" si="11"/>
        <v/>
      </c>
      <c r="K325" s="62" t="s">
        <v>100</v>
      </c>
      <c r="L325" s="62"/>
    </row>
    <row r="326" spans="1:12" x14ac:dyDescent="0.3">
      <c r="A326" s="70" t="s">
        <v>100</v>
      </c>
      <c r="B326" s="71"/>
      <c r="C326" s="71"/>
      <c r="D326" s="71"/>
      <c r="E326" s="72"/>
      <c r="F326" s="71"/>
      <c r="G326" s="73"/>
      <c r="H326" s="74" t="str">
        <f t="shared" si="10"/>
        <v/>
      </c>
      <c r="I326" s="73"/>
      <c r="J326" s="75" t="str">
        <f t="shared" si="11"/>
        <v/>
      </c>
      <c r="K326" s="62" t="s">
        <v>100</v>
      </c>
      <c r="L326" s="62"/>
    </row>
    <row r="327" spans="1:12" x14ac:dyDescent="0.3">
      <c r="A327" s="70" t="s">
        <v>100</v>
      </c>
      <c r="B327" s="71"/>
      <c r="C327" s="71"/>
      <c r="D327" s="71"/>
      <c r="E327" s="72"/>
      <c r="F327" s="71"/>
      <c r="G327" s="73"/>
      <c r="H327" s="74" t="str">
        <f t="shared" si="10"/>
        <v/>
      </c>
      <c r="I327" s="73"/>
      <c r="J327" s="75" t="str">
        <f t="shared" si="11"/>
        <v/>
      </c>
      <c r="K327" s="62" t="s">
        <v>100</v>
      </c>
      <c r="L327" s="62"/>
    </row>
    <row r="328" spans="1:12" x14ac:dyDescent="0.3">
      <c r="A328" s="70" t="s">
        <v>100</v>
      </c>
      <c r="B328" s="71"/>
      <c r="C328" s="71"/>
      <c r="D328" s="71"/>
      <c r="E328" s="72"/>
      <c r="F328" s="71"/>
      <c r="G328" s="73"/>
      <c r="H328" s="74" t="str">
        <f t="shared" si="10"/>
        <v/>
      </c>
      <c r="I328" s="73"/>
      <c r="J328" s="75" t="str">
        <f t="shared" si="11"/>
        <v/>
      </c>
      <c r="K328" s="62" t="s">
        <v>100</v>
      </c>
      <c r="L328" s="62"/>
    </row>
    <row r="329" spans="1:12" x14ac:dyDescent="0.3">
      <c r="A329" s="70" t="s">
        <v>100</v>
      </c>
      <c r="B329" s="71"/>
      <c r="C329" s="71"/>
      <c r="D329" s="71"/>
      <c r="E329" s="72"/>
      <c r="F329" s="71"/>
      <c r="G329" s="73"/>
      <c r="H329" s="74" t="str">
        <f t="shared" si="10"/>
        <v/>
      </c>
      <c r="I329" s="73"/>
      <c r="J329" s="75" t="str">
        <f t="shared" si="11"/>
        <v/>
      </c>
      <c r="K329" s="62" t="s">
        <v>100</v>
      </c>
      <c r="L329" s="62"/>
    </row>
    <row r="330" spans="1:12" x14ac:dyDescent="0.3">
      <c r="A330" s="70" t="s">
        <v>100</v>
      </c>
      <c r="B330" s="71"/>
      <c r="C330" s="71"/>
      <c r="D330" s="71"/>
      <c r="E330" s="72"/>
      <c r="F330" s="71"/>
      <c r="G330" s="73"/>
      <c r="H330" s="74" t="str">
        <f t="shared" si="10"/>
        <v/>
      </c>
      <c r="I330" s="73"/>
      <c r="J330" s="75" t="str">
        <f t="shared" si="11"/>
        <v/>
      </c>
      <c r="K330" s="62" t="s">
        <v>100</v>
      </c>
      <c r="L330" s="62"/>
    </row>
    <row r="331" spans="1:12" x14ac:dyDescent="0.3">
      <c r="A331" s="70" t="s">
        <v>100</v>
      </c>
      <c r="B331" s="71"/>
      <c r="C331" s="71"/>
      <c r="D331" s="71"/>
      <c r="E331" s="72"/>
      <c r="F331" s="71"/>
      <c r="G331" s="73"/>
      <c r="H331" s="74" t="str">
        <f t="shared" si="10"/>
        <v/>
      </c>
      <c r="I331" s="73"/>
      <c r="J331" s="75" t="str">
        <f t="shared" si="11"/>
        <v/>
      </c>
      <c r="K331" s="62" t="s">
        <v>100</v>
      </c>
      <c r="L331" s="62"/>
    </row>
    <row r="332" spans="1:12" x14ac:dyDescent="0.3">
      <c r="A332" s="70" t="s">
        <v>100</v>
      </c>
      <c r="B332" s="71"/>
      <c r="C332" s="71"/>
      <c r="D332" s="71"/>
      <c r="E332" s="72"/>
      <c r="F332" s="71"/>
      <c r="G332" s="73"/>
      <c r="H332" s="74" t="str">
        <f t="shared" si="10"/>
        <v/>
      </c>
      <c r="I332" s="73"/>
      <c r="J332" s="75" t="str">
        <f t="shared" si="11"/>
        <v/>
      </c>
      <c r="K332" s="62" t="s">
        <v>100</v>
      </c>
      <c r="L332" s="62"/>
    </row>
    <row r="333" spans="1:12" x14ac:dyDescent="0.3">
      <c r="A333" s="70" t="s">
        <v>100</v>
      </c>
      <c r="B333" s="71"/>
      <c r="C333" s="71"/>
      <c r="D333" s="71"/>
      <c r="E333" s="72"/>
      <c r="F333" s="71"/>
      <c r="G333" s="73"/>
      <c r="H333" s="74" t="str">
        <f t="shared" si="10"/>
        <v/>
      </c>
      <c r="I333" s="73"/>
      <c r="J333" s="75" t="str">
        <f t="shared" si="11"/>
        <v/>
      </c>
      <c r="K333" s="62" t="s">
        <v>100</v>
      </c>
      <c r="L333" s="62"/>
    </row>
    <row r="334" spans="1:12" x14ac:dyDescent="0.3">
      <c r="A334" s="70" t="s">
        <v>100</v>
      </c>
      <c r="B334" s="71"/>
      <c r="C334" s="71"/>
      <c r="D334" s="71"/>
      <c r="E334" s="72"/>
      <c r="F334" s="71"/>
      <c r="G334" s="73"/>
      <c r="H334" s="74" t="str">
        <f t="shared" si="10"/>
        <v/>
      </c>
      <c r="I334" s="73"/>
      <c r="J334" s="75" t="str">
        <f t="shared" si="11"/>
        <v/>
      </c>
      <c r="K334" s="62" t="s">
        <v>100</v>
      </c>
      <c r="L334" s="62"/>
    </row>
    <row r="335" spans="1:12" x14ac:dyDescent="0.3">
      <c r="A335" s="70" t="s">
        <v>100</v>
      </c>
      <c r="B335" s="71"/>
      <c r="C335" s="71"/>
      <c r="D335" s="71"/>
      <c r="E335" s="72"/>
      <c r="F335" s="71"/>
      <c r="G335" s="73"/>
      <c r="H335" s="74" t="str">
        <f t="shared" si="10"/>
        <v/>
      </c>
      <c r="I335" s="73"/>
      <c r="J335" s="75" t="str">
        <f t="shared" si="11"/>
        <v/>
      </c>
      <c r="K335" s="62" t="s">
        <v>100</v>
      </c>
      <c r="L335" s="62"/>
    </row>
    <row r="336" spans="1:12" x14ac:dyDescent="0.3">
      <c r="A336" s="70" t="s">
        <v>100</v>
      </c>
      <c r="B336" s="71"/>
      <c r="C336" s="71"/>
      <c r="D336" s="71"/>
      <c r="E336" s="72"/>
      <c r="F336" s="71"/>
      <c r="G336" s="73"/>
      <c r="H336" s="74" t="str">
        <f t="shared" si="10"/>
        <v/>
      </c>
      <c r="I336" s="73"/>
      <c r="J336" s="75" t="str">
        <f t="shared" si="11"/>
        <v/>
      </c>
      <c r="K336" s="62" t="s">
        <v>100</v>
      </c>
      <c r="L336" s="62"/>
    </row>
    <row r="337" spans="1:12" x14ac:dyDescent="0.3">
      <c r="A337" s="70" t="s">
        <v>100</v>
      </c>
      <c r="B337" s="71"/>
      <c r="C337" s="71"/>
      <c r="D337" s="71"/>
      <c r="E337" s="72"/>
      <c r="F337" s="71"/>
      <c r="G337" s="73"/>
      <c r="H337" s="74" t="str">
        <f t="shared" si="10"/>
        <v/>
      </c>
      <c r="I337" s="73"/>
      <c r="J337" s="75" t="str">
        <f t="shared" si="11"/>
        <v/>
      </c>
      <c r="K337" s="62" t="s">
        <v>100</v>
      </c>
      <c r="L337" s="62"/>
    </row>
    <row r="338" spans="1:12" x14ac:dyDescent="0.3">
      <c r="A338" s="70" t="s">
        <v>100</v>
      </c>
      <c r="B338" s="71"/>
      <c r="C338" s="71"/>
      <c r="D338" s="71"/>
      <c r="E338" s="72"/>
      <c r="F338" s="71"/>
      <c r="G338" s="73"/>
      <c r="H338" s="74" t="str">
        <f t="shared" si="10"/>
        <v/>
      </c>
      <c r="I338" s="73"/>
      <c r="J338" s="75" t="str">
        <f t="shared" si="11"/>
        <v/>
      </c>
      <c r="K338" s="62" t="s">
        <v>100</v>
      </c>
      <c r="L338" s="62"/>
    </row>
    <row r="339" spans="1:12" x14ac:dyDescent="0.3">
      <c r="A339" s="70" t="s">
        <v>100</v>
      </c>
      <c r="B339" s="71"/>
      <c r="C339" s="71"/>
      <c r="D339" s="71"/>
      <c r="E339" s="72"/>
      <c r="F339" s="71"/>
      <c r="G339" s="73"/>
      <c r="H339" s="74" t="str">
        <f t="shared" si="10"/>
        <v/>
      </c>
      <c r="I339" s="73"/>
      <c r="J339" s="75" t="str">
        <f t="shared" si="11"/>
        <v/>
      </c>
      <c r="K339" s="62" t="s">
        <v>100</v>
      </c>
      <c r="L339" s="62"/>
    </row>
    <row r="340" spans="1:12" x14ac:dyDescent="0.3">
      <c r="A340" s="70" t="s">
        <v>100</v>
      </c>
      <c r="B340" s="71"/>
      <c r="C340" s="71"/>
      <c r="D340" s="71"/>
      <c r="E340" s="72"/>
      <c r="F340" s="71"/>
      <c r="G340" s="73"/>
      <c r="H340" s="74" t="str">
        <f t="shared" si="10"/>
        <v/>
      </c>
      <c r="I340" s="73"/>
      <c r="J340" s="75" t="str">
        <f t="shared" si="11"/>
        <v/>
      </c>
      <c r="K340" s="62" t="s">
        <v>100</v>
      </c>
      <c r="L340" s="62"/>
    </row>
    <row r="341" spans="1:12" x14ac:dyDescent="0.3">
      <c r="A341" s="70" t="s">
        <v>100</v>
      </c>
      <c r="B341" s="71"/>
      <c r="C341" s="71"/>
      <c r="D341" s="71"/>
      <c r="E341" s="72"/>
      <c r="F341" s="71"/>
      <c r="G341" s="73"/>
      <c r="H341" s="74" t="str">
        <f t="shared" si="10"/>
        <v/>
      </c>
      <c r="I341" s="73"/>
      <c r="J341" s="75" t="str">
        <f t="shared" si="11"/>
        <v/>
      </c>
      <c r="K341" s="62" t="s">
        <v>100</v>
      </c>
      <c r="L341" s="62"/>
    </row>
    <row r="342" spans="1:12" x14ac:dyDescent="0.3">
      <c r="A342" s="70" t="s">
        <v>100</v>
      </c>
      <c r="B342" s="71"/>
      <c r="C342" s="71"/>
      <c r="D342" s="71"/>
      <c r="E342" s="72"/>
      <c r="F342" s="71"/>
      <c r="G342" s="73"/>
      <c r="H342" s="74" t="str">
        <f t="shared" si="10"/>
        <v/>
      </c>
      <c r="I342" s="73"/>
      <c r="J342" s="75" t="str">
        <f t="shared" si="11"/>
        <v/>
      </c>
      <c r="K342" s="62" t="s">
        <v>100</v>
      </c>
      <c r="L342" s="62"/>
    </row>
    <row r="343" spans="1:12" x14ac:dyDescent="0.3">
      <c r="A343" s="70" t="s">
        <v>100</v>
      </c>
      <c r="B343" s="71"/>
      <c r="C343" s="71"/>
      <c r="D343" s="71"/>
      <c r="E343" s="72"/>
      <c r="F343" s="71"/>
      <c r="G343" s="73"/>
      <c r="H343" s="74" t="str">
        <f t="shared" si="10"/>
        <v/>
      </c>
      <c r="I343" s="73"/>
      <c r="J343" s="75" t="str">
        <f t="shared" si="11"/>
        <v/>
      </c>
      <c r="K343" s="62" t="s">
        <v>100</v>
      </c>
      <c r="L343" s="62"/>
    </row>
    <row r="344" spans="1:12" x14ac:dyDescent="0.3">
      <c r="A344" s="70" t="s">
        <v>100</v>
      </c>
      <c r="B344" s="71"/>
      <c r="C344" s="71"/>
      <c r="D344" s="71"/>
      <c r="E344" s="72"/>
      <c r="F344" s="71"/>
      <c r="G344" s="73"/>
      <c r="H344" s="74" t="str">
        <f t="shared" si="10"/>
        <v/>
      </c>
      <c r="I344" s="73"/>
      <c r="J344" s="75" t="str">
        <f t="shared" si="11"/>
        <v/>
      </c>
      <c r="K344" s="62" t="s">
        <v>100</v>
      </c>
      <c r="L344" s="62"/>
    </row>
    <row r="345" spans="1:12" x14ac:dyDescent="0.3">
      <c r="A345" s="70" t="s">
        <v>100</v>
      </c>
      <c r="B345" s="71"/>
      <c r="C345" s="71"/>
      <c r="D345" s="71"/>
      <c r="E345" s="72"/>
      <c r="F345" s="71"/>
      <c r="G345" s="73"/>
      <c r="H345" s="74" t="str">
        <f t="shared" si="10"/>
        <v/>
      </c>
      <c r="I345" s="73"/>
      <c r="J345" s="75" t="str">
        <f t="shared" si="11"/>
        <v/>
      </c>
      <c r="K345" s="62" t="s">
        <v>100</v>
      </c>
      <c r="L345" s="62"/>
    </row>
    <row r="346" spans="1:12" x14ac:dyDescent="0.3">
      <c r="A346" s="70" t="s">
        <v>100</v>
      </c>
      <c r="B346" s="71"/>
      <c r="C346" s="71"/>
      <c r="D346" s="71"/>
      <c r="E346" s="72"/>
      <c r="F346" s="71"/>
      <c r="G346" s="73"/>
      <c r="H346" s="74" t="str">
        <f t="shared" si="10"/>
        <v/>
      </c>
      <c r="I346" s="73"/>
      <c r="J346" s="75" t="str">
        <f t="shared" si="11"/>
        <v/>
      </c>
      <c r="K346" s="62" t="s">
        <v>100</v>
      </c>
      <c r="L346" s="62"/>
    </row>
    <row r="347" spans="1:12" x14ac:dyDescent="0.3">
      <c r="A347" s="70" t="s">
        <v>100</v>
      </c>
      <c r="B347" s="71"/>
      <c r="C347" s="71"/>
      <c r="D347" s="71"/>
      <c r="E347" s="72"/>
      <c r="F347" s="71"/>
      <c r="G347" s="73"/>
      <c r="H347" s="74" t="str">
        <f t="shared" si="10"/>
        <v/>
      </c>
      <c r="I347" s="73"/>
      <c r="J347" s="75" t="str">
        <f t="shared" si="11"/>
        <v/>
      </c>
      <c r="K347" s="62" t="s">
        <v>100</v>
      </c>
      <c r="L347" s="62"/>
    </row>
    <row r="348" spans="1:12" x14ac:dyDescent="0.3">
      <c r="A348" s="70" t="s">
        <v>100</v>
      </c>
      <c r="B348" s="71"/>
      <c r="C348" s="71"/>
      <c r="D348" s="71"/>
      <c r="E348" s="72"/>
      <c r="F348" s="71"/>
      <c r="G348" s="73"/>
      <c r="H348" s="74" t="str">
        <f t="shared" si="10"/>
        <v/>
      </c>
      <c r="I348" s="73"/>
      <c r="J348" s="75" t="str">
        <f t="shared" si="11"/>
        <v/>
      </c>
      <c r="K348" s="62" t="s">
        <v>100</v>
      </c>
      <c r="L348" s="62"/>
    </row>
    <row r="349" spans="1:12" x14ac:dyDescent="0.3">
      <c r="A349" s="70" t="s">
        <v>100</v>
      </c>
      <c r="B349" s="71"/>
      <c r="C349" s="71"/>
      <c r="D349" s="71"/>
      <c r="E349" s="72"/>
      <c r="F349" s="71"/>
      <c r="G349" s="73"/>
      <c r="H349" s="74" t="str">
        <f t="shared" si="10"/>
        <v/>
      </c>
      <c r="I349" s="73"/>
      <c r="J349" s="75" t="str">
        <f t="shared" si="11"/>
        <v/>
      </c>
      <c r="K349" s="62" t="s">
        <v>100</v>
      </c>
      <c r="L349" s="62"/>
    </row>
    <row r="350" spans="1:12" x14ac:dyDescent="0.3">
      <c r="A350" s="70" t="s">
        <v>100</v>
      </c>
      <c r="B350" s="71"/>
      <c r="C350" s="71"/>
      <c r="D350" s="71"/>
      <c r="E350" s="72"/>
      <c r="F350" s="71"/>
      <c r="G350" s="73"/>
      <c r="H350" s="74" t="str">
        <f t="shared" si="10"/>
        <v/>
      </c>
      <c r="I350" s="73"/>
      <c r="J350" s="75" t="str">
        <f t="shared" si="11"/>
        <v/>
      </c>
      <c r="K350" s="62" t="s">
        <v>100</v>
      </c>
      <c r="L350" s="62"/>
    </row>
    <row r="351" spans="1:12" x14ac:dyDescent="0.3">
      <c r="A351" s="70" t="s">
        <v>100</v>
      </c>
      <c r="B351" s="71"/>
      <c r="C351" s="71"/>
      <c r="D351" s="71"/>
      <c r="E351" s="72"/>
      <c r="F351" s="71"/>
      <c r="G351" s="73"/>
      <c r="H351" s="74" t="str">
        <f t="shared" si="10"/>
        <v/>
      </c>
      <c r="I351" s="73"/>
      <c r="J351" s="75" t="str">
        <f t="shared" si="11"/>
        <v/>
      </c>
      <c r="K351" s="62" t="s">
        <v>100</v>
      </c>
      <c r="L351" s="62"/>
    </row>
    <row r="352" spans="1:12" x14ac:dyDescent="0.3">
      <c r="A352" s="70" t="s">
        <v>100</v>
      </c>
      <c r="B352" s="71"/>
      <c r="C352" s="71"/>
      <c r="D352" s="71"/>
      <c r="E352" s="72"/>
      <c r="F352" s="71"/>
      <c r="G352" s="73"/>
      <c r="H352" s="74" t="str">
        <f t="shared" si="10"/>
        <v/>
      </c>
      <c r="I352" s="73"/>
      <c r="J352" s="75" t="str">
        <f t="shared" si="11"/>
        <v/>
      </c>
      <c r="K352" s="62" t="s">
        <v>100</v>
      </c>
      <c r="L352" s="62"/>
    </row>
    <row r="353" spans="1:12" x14ac:dyDescent="0.3">
      <c r="A353" s="70" t="s">
        <v>100</v>
      </c>
      <c r="B353" s="71"/>
      <c r="C353" s="71"/>
      <c r="D353" s="71"/>
      <c r="E353" s="72"/>
      <c r="F353" s="71"/>
      <c r="G353" s="73"/>
      <c r="H353" s="74" t="str">
        <f t="shared" si="10"/>
        <v/>
      </c>
      <c r="I353" s="73"/>
      <c r="J353" s="75" t="str">
        <f t="shared" si="11"/>
        <v/>
      </c>
      <c r="K353" s="62" t="s">
        <v>100</v>
      </c>
      <c r="L353" s="62"/>
    </row>
    <row r="354" spans="1:12" x14ac:dyDescent="0.3">
      <c r="A354" s="70" t="s">
        <v>100</v>
      </c>
      <c r="B354" s="71"/>
      <c r="C354" s="71"/>
      <c r="D354" s="71"/>
      <c r="E354" s="72"/>
      <c r="F354" s="71"/>
      <c r="G354" s="73"/>
      <c r="H354" s="74" t="str">
        <f t="shared" si="10"/>
        <v/>
      </c>
      <c r="I354" s="73"/>
      <c r="J354" s="75" t="str">
        <f t="shared" si="11"/>
        <v/>
      </c>
      <c r="K354" s="62" t="s">
        <v>100</v>
      </c>
      <c r="L354" s="62"/>
    </row>
    <row r="355" spans="1:12" x14ac:dyDescent="0.3">
      <c r="A355" s="70" t="s">
        <v>100</v>
      </c>
      <c r="B355" s="71"/>
      <c r="C355" s="71"/>
      <c r="D355" s="71"/>
      <c r="E355" s="72"/>
      <c r="F355" s="71"/>
      <c r="G355" s="73"/>
      <c r="H355" s="74" t="str">
        <f t="shared" si="10"/>
        <v/>
      </c>
      <c r="I355" s="73"/>
      <c r="J355" s="75" t="str">
        <f t="shared" si="11"/>
        <v/>
      </c>
      <c r="K355" s="62" t="s">
        <v>100</v>
      </c>
      <c r="L355" s="62"/>
    </row>
    <row r="356" spans="1:12" x14ac:dyDescent="0.3">
      <c r="A356" s="70" t="s">
        <v>100</v>
      </c>
      <c r="B356" s="71"/>
      <c r="C356" s="71"/>
      <c r="D356" s="71"/>
      <c r="E356" s="72"/>
      <c r="F356" s="71"/>
      <c r="G356" s="73"/>
      <c r="H356" s="74" t="str">
        <f t="shared" si="10"/>
        <v/>
      </c>
      <c r="I356" s="73"/>
      <c r="J356" s="75" t="str">
        <f t="shared" si="11"/>
        <v/>
      </c>
      <c r="K356" s="62" t="s">
        <v>100</v>
      </c>
      <c r="L356" s="62"/>
    </row>
    <row r="357" spans="1:12" x14ac:dyDescent="0.3">
      <c r="A357" s="70" t="s">
        <v>100</v>
      </c>
      <c r="B357" s="71"/>
      <c r="C357" s="71"/>
      <c r="D357" s="71"/>
      <c r="E357" s="72"/>
      <c r="F357" s="71"/>
      <c r="G357" s="73"/>
      <c r="H357" s="74" t="str">
        <f t="shared" si="10"/>
        <v/>
      </c>
      <c r="I357" s="73"/>
      <c r="J357" s="75" t="str">
        <f t="shared" si="11"/>
        <v/>
      </c>
      <c r="K357" s="62" t="s">
        <v>100</v>
      </c>
      <c r="L357" s="62"/>
    </row>
    <row r="358" spans="1:12" x14ac:dyDescent="0.3">
      <c r="A358" s="70" t="s">
        <v>100</v>
      </c>
      <c r="B358" s="71"/>
      <c r="C358" s="71"/>
      <c r="D358" s="71"/>
      <c r="E358" s="72"/>
      <c r="F358" s="71"/>
      <c r="G358" s="73"/>
      <c r="H358" s="74" t="str">
        <f t="shared" si="10"/>
        <v/>
      </c>
      <c r="I358" s="73"/>
      <c r="J358" s="75" t="str">
        <f t="shared" si="11"/>
        <v/>
      </c>
      <c r="K358" s="62" t="s">
        <v>100</v>
      </c>
      <c r="L358" s="62"/>
    </row>
    <row r="359" spans="1:12" x14ac:dyDescent="0.3">
      <c r="A359" s="70" t="s">
        <v>100</v>
      </c>
      <c r="B359" s="71"/>
      <c r="C359" s="71"/>
      <c r="D359" s="71"/>
      <c r="E359" s="72"/>
      <c r="F359" s="71"/>
      <c r="G359" s="73"/>
      <c r="H359" s="74" t="str">
        <f t="shared" si="10"/>
        <v/>
      </c>
      <c r="I359" s="73"/>
      <c r="J359" s="75" t="str">
        <f t="shared" si="11"/>
        <v/>
      </c>
      <c r="K359" s="62" t="s">
        <v>100</v>
      </c>
      <c r="L359" s="62"/>
    </row>
    <row r="360" spans="1:12" x14ac:dyDescent="0.3">
      <c r="A360" s="70" t="s">
        <v>100</v>
      </c>
      <c r="B360" s="71"/>
      <c r="C360" s="71"/>
      <c r="D360" s="71"/>
      <c r="E360" s="72"/>
      <c r="F360" s="71"/>
      <c r="G360" s="73"/>
      <c r="H360" s="74" t="str">
        <f t="shared" si="10"/>
        <v/>
      </c>
      <c r="I360" s="73"/>
      <c r="J360" s="75" t="str">
        <f t="shared" si="11"/>
        <v/>
      </c>
      <c r="K360" s="62" t="s">
        <v>100</v>
      </c>
      <c r="L360" s="62"/>
    </row>
    <row r="361" spans="1:12" x14ac:dyDescent="0.3">
      <c r="A361" s="70" t="s">
        <v>100</v>
      </c>
      <c r="B361" s="71"/>
      <c r="C361" s="71"/>
      <c r="D361" s="71"/>
      <c r="E361" s="72"/>
      <c r="F361" s="71"/>
      <c r="G361" s="73"/>
      <c r="H361" s="74" t="str">
        <f t="shared" si="10"/>
        <v/>
      </c>
      <c r="I361" s="73"/>
      <c r="J361" s="75" t="str">
        <f t="shared" si="11"/>
        <v/>
      </c>
      <c r="K361" s="62" t="s">
        <v>100</v>
      </c>
      <c r="L361" s="62"/>
    </row>
    <row r="362" spans="1:12" x14ac:dyDescent="0.3">
      <c r="A362" s="70" t="s">
        <v>100</v>
      </c>
      <c r="B362" s="71"/>
      <c r="C362" s="71"/>
      <c r="D362" s="71"/>
      <c r="E362" s="72"/>
      <c r="F362" s="71"/>
      <c r="G362" s="73"/>
      <c r="H362" s="74" t="str">
        <f t="shared" si="10"/>
        <v/>
      </c>
      <c r="I362" s="73"/>
      <c r="J362" s="75" t="str">
        <f t="shared" si="11"/>
        <v/>
      </c>
      <c r="K362" s="62" t="s">
        <v>100</v>
      </c>
      <c r="L362" s="62"/>
    </row>
    <row r="363" spans="1:12" x14ac:dyDescent="0.3">
      <c r="A363" s="70" t="s">
        <v>100</v>
      </c>
      <c r="B363" s="71"/>
      <c r="C363" s="71"/>
      <c r="D363" s="71"/>
      <c r="E363" s="72"/>
      <c r="F363" s="71"/>
      <c r="G363" s="73"/>
      <c r="H363" s="74" t="str">
        <f t="shared" si="10"/>
        <v/>
      </c>
      <c r="I363" s="73"/>
      <c r="J363" s="75" t="str">
        <f t="shared" si="11"/>
        <v/>
      </c>
      <c r="K363" s="62" t="s">
        <v>100</v>
      </c>
      <c r="L363" s="62"/>
    </row>
    <row r="364" spans="1:12" x14ac:dyDescent="0.3">
      <c r="A364" s="70" t="s">
        <v>100</v>
      </c>
      <c r="B364" s="71"/>
      <c r="C364" s="71"/>
      <c r="D364" s="71"/>
      <c r="E364" s="72"/>
      <c r="F364" s="71"/>
      <c r="G364" s="73"/>
      <c r="H364" s="74" t="str">
        <f t="shared" si="10"/>
        <v/>
      </c>
      <c r="I364" s="73"/>
      <c r="J364" s="75" t="str">
        <f t="shared" si="11"/>
        <v/>
      </c>
      <c r="K364" s="62" t="s">
        <v>100</v>
      </c>
      <c r="L364" s="62"/>
    </row>
    <row r="365" spans="1:12" x14ac:dyDescent="0.3">
      <c r="A365" s="70" t="s">
        <v>100</v>
      </c>
      <c r="B365" s="71"/>
      <c r="C365" s="71"/>
      <c r="D365" s="71"/>
      <c r="E365" s="72"/>
      <c r="F365" s="71"/>
      <c r="G365" s="73"/>
      <c r="H365" s="74" t="str">
        <f t="shared" si="10"/>
        <v/>
      </c>
      <c r="I365" s="73"/>
      <c r="J365" s="75" t="str">
        <f t="shared" si="11"/>
        <v/>
      </c>
      <c r="K365" s="62" t="s">
        <v>100</v>
      </c>
      <c r="L365" s="62"/>
    </row>
    <row r="366" spans="1:12" x14ac:dyDescent="0.3">
      <c r="A366" s="70" t="s">
        <v>100</v>
      </c>
      <c r="B366" s="71"/>
      <c r="C366" s="71"/>
      <c r="D366" s="71"/>
      <c r="E366" s="72"/>
      <c r="F366" s="71"/>
      <c r="G366" s="73"/>
      <c r="H366" s="74" t="str">
        <f t="shared" si="10"/>
        <v/>
      </c>
      <c r="I366" s="73"/>
      <c r="J366" s="75" t="str">
        <f t="shared" si="11"/>
        <v/>
      </c>
      <c r="K366" s="62" t="s">
        <v>100</v>
      </c>
      <c r="L366" s="62"/>
    </row>
    <row r="367" spans="1:12" x14ac:dyDescent="0.3">
      <c r="A367" s="70" t="s">
        <v>100</v>
      </c>
      <c r="B367" s="71"/>
      <c r="C367" s="71"/>
      <c r="D367" s="71"/>
      <c r="E367" s="72"/>
      <c r="F367" s="71"/>
      <c r="G367" s="73"/>
      <c r="H367" s="74" t="str">
        <f t="shared" si="10"/>
        <v/>
      </c>
      <c r="I367" s="73"/>
      <c r="J367" s="75" t="str">
        <f t="shared" si="11"/>
        <v/>
      </c>
      <c r="K367" s="62" t="s">
        <v>100</v>
      </c>
      <c r="L367" s="62"/>
    </row>
    <row r="368" spans="1:12" x14ac:dyDescent="0.3">
      <c r="A368" s="70" t="s">
        <v>100</v>
      </c>
      <c r="B368" s="71"/>
      <c r="C368" s="71"/>
      <c r="D368" s="71"/>
      <c r="E368" s="72"/>
      <c r="F368" s="71"/>
      <c r="G368" s="73"/>
      <c r="H368" s="74" t="str">
        <f t="shared" si="10"/>
        <v/>
      </c>
      <c r="I368" s="73"/>
      <c r="J368" s="75" t="str">
        <f t="shared" si="11"/>
        <v/>
      </c>
      <c r="K368" s="62" t="s">
        <v>100</v>
      </c>
      <c r="L368" s="62"/>
    </row>
    <row r="369" spans="1:12" x14ac:dyDescent="0.3">
      <c r="A369" s="70" t="s">
        <v>100</v>
      </c>
      <c r="B369" s="71"/>
      <c r="C369" s="71"/>
      <c r="D369" s="71"/>
      <c r="E369" s="72"/>
      <c r="F369" s="71"/>
      <c r="G369" s="73"/>
      <c r="H369" s="74" t="str">
        <f t="shared" si="10"/>
        <v/>
      </c>
      <c r="I369" s="73"/>
      <c r="J369" s="75" t="str">
        <f t="shared" si="11"/>
        <v/>
      </c>
      <c r="K369" s="62" t="s">
        <v>100</v>
      </c>
      <c r="L369" s="62"/>
    </row>
    <row r="370" spans="1:12" x14ac:dyDescent="0.3">
      <c r="A370" s="70" t="s">
        <v>100</v>
      </c>
      <c r="B370" s="71"/>
      <c r="C370" s="71"/>
      <c r="D370" s="71"/>
      <c r="E370" s="72"/>
      <c r="F370" s="71"/>
      <c r="G370" s="73"/>
      <c r="H370" s="74" t="str">
        <f t="shared" si="10"/>
        <v/>
      </c>
      <c r="I370" s="73"/>
      <c r="J370" s="75" t="str">
        <f t="shared" si="11"/>
        <v/>
      </c>
      <c r="K370" s="62" t="s">
        <v>100</v>
      </c>
      <c r="L370" s="62"/>
    </row>
    <row r="371" spans="1:12" x14ac:dyDescent="0.3">
      <c r="A371" s="70" t="s">
        <v>100</v>
      </c>
      <c r="B371" s="71"/>
      <c r="C371" s="71"/>
      <c r="D371" s="71"/>
      <c r="E371" s="72"/>
      <c r="F371" s="71"/>
      <c r="G371" s="73"/>
      <c r="H371" s="74" t="str">
        <f t="shared" si="10"/>
        <v/>
      </c>
      <c r="I371" s="73"/>
      <c r="J371" s="75" t="str">
        <f t="shared" si="11"/>
        <v/>
      </c>
      <c r="K371" s="62" t="s">
        <v>100</v>
      </c>
      <c r="L371" s="62"/>
    </row>
    <row r="372" spans="1:12" x14ac:dyDescent="0.3">
      <c r="A372" s="70" t="s">
        <v>100</v>
      </c>
      <c r="B372" s="71"/>
      <c r="C372" s="71"/>
      <c r="D372" s="71"/>
      <c r="E372" s="72"/>
      <c r="F372" s="71"/>
      <c r="G372" s="73"/>
      <c r="H372" s="74" t="str">
        <f t="shared" si="10"/>
        <v/>
      </c>
      <c r="I372" s="73"/>
      <c r="J372" s="75" t="str">
        <f t="shared" si="11"/>
        <v/>
      </c>
      <c r="K372" s="62" t="s">
        <v>100</v>
      </c>
      <c r="L372" s="62"/>
    </row>
    <row r="373" spans="1:12" x14ac:dyDescent="0.3">
      <c r="A373" s="70" t="s">
        <v>100</v>
      </c>
      <c r="B373" s="71"/>
      <c r="C373" s="71"/>
      <c r="D373" s="71"/>
      <c r="E373" s="72"/>
      <c r="F373" s="71"/>
      <c r="G373" s="73"/>
      <c r="H373" s="74" t="str">
        <f t="shared" si="10"/>
        <v/>
      </c>
      <c r="I373" s="73"/>
      <c r="J373" s="75" t="str">
        <f t="shared" si="11"/>
        <v/>
      </c>
      <c r="K373" s="62" t="s">
        <v>100</v>
      </c>
      <c r="L373" s="62"/>
    </row>
    <row r="374" spans="1:12" x14ac:dyDescent="0.3">
      <c r="A374" s="70" t="s">
        <v>100</v>
      </c>
      <c r="B374" s="71"/>
      <c r="C374" s="71"/>
      <c r="D374" s="71"/>
      <c r="E374" s="72"/>
      <c r="F374" s="71"/>
      <c r="G374" s="73"/>
      <c r="H374" s="74" t="str">
        <f t="shared" si="10"/>
        <v/>
      </c>
      <c r="I374" s="73"/>
      <c r="J374" s="75" t="str">
        <f t="shared" si="11"/>
        <v/>
      </c>
      <c r="K374" s="62" t="s">
        <v>100</v>
      </c>
      <c r="L374" s="62"/>
    </row>
    <row r="375" spans="1:12" x14ac:dyDescent="0.3">
      <c r="A375" s="70" t="s">
        <v>100</v>
      </c>
      <c r="B375" s="71"/>
      <c r="C375" s="71"/>
      <c r="D375" s="71"/>
      <c r="E375" s="72"/>
      <c r="F375" s="71"/>
      <c r="G375" s="73"/>
      <c r="H375" s="74" t="str">
        <f t="shared" si="10"/>
        <v/>
      </c>
      <c r="I375" s="73"/>
      <c r="J375" s="75" t="str">
        <f t="shared" si="11"/>
        <v/>
      </c>
      <c r="K375" s="62" t="s">
        <v>100</v>
      </c>
      <c r="L375" s="62"/>
    </row>
    <row r="376" spans="1:12" x14ac:dyDescent="0.3">
      <c r="A376" s="70" t="s">
        <v>100</v>
      </c>
      <c r="B376" s="71"/>
      <c r="C376" s="71"/>
      <c r="D376" s="71"/>
      <c r="E376" s="72"/>
      <c r="F376" s="71"/>
      <c r="G376" s="73"/>
      <c r="H376" s="74" t="str">
        <f t="shared" si="10"/>
        <v/>
      </c>
      <c r="I376" s="73"/>
      <c r="J376" s="75" t="str">
        <f t="shared" si="11"/>
        <v/>
      </c>
      <c r="K376" s="62" t="s">
        <v>100</v>
      </c>
      <c r="L376" s="62"/>
    </row>
    <row r="377" spans="1:12" x14ac:dyDescent="0.3">
      <c r="A377" s="70" t="s">
        <v>100</v>
      </c>
      <c r="B377" s="71"/>
      <c r="C377" s="71"/>
      <c r="D377" s="71"/>
      <c r="E377" s="72"/>
      <c r="F377" s="71"/>
      <c r="G377" s="73"/>
      <c r="H377" s="74" t="str">
        <f t="shared" si="10"/>
        <v/>
      </c>
      <c r="I377" s="73"/>
      <c r="J377" s="75" t="str">
        <f t="shared" si="11"/>
        <v/>
      </c>
      <c r="K377" s="62" t="s">
        <v>100</v>
      </c>
      <c r="L377" s="62"/>
    </row>
    <row r="378" spans="1:12" x14ac:dyDescent="0.3">
      <c r="A378" s="70" t="s">
        <v>100</v>
      </c>
      <c r="B378" s="71"/>
      <c r="C378" s="71"/>
      <c r="D378" s="71"/>
      <c r="E378" s="72"/>
      <c r="F378" s="71"/>
      <c r="G378" s="73"/>
      <c r="H378" s="74" t="str">
        <f t="shared" si="10"/>
        <v/>
      </c>
      <c r="I378" s="73"/>
      <c r="J378" s="75" t="str">
        <f t="shared" si="11"/>
        <v/>
      </c>
      <c r="K378" s="62" t="s">
        <v>100</v>
      </c>
      <c r="L378" s="62"/>
    </row>
    <row r="379" spans="1:12" x14ac:dyDescent="0.3">
      <c r="A379" s="70" t="s">
        <v>100</v>
      </c>
      <c r="B379" s="71"/>
      <c r="C379" s="71"/>
      <c r="D379" s="71"/>
      <c r="E379" s="72"/>
      <c r="F379" s="71"/>
      <c r="G379" s="73"/>
      <c r="H379" s="74" t="str">
        <f t="shared" si="10"/>
        <v/>
      </c>
      <c r="I379" s="73"/>
      <c r="J379" s="75" t="str">
        <f t="shared" si="11"/>
        <v/>
      </c>
      <c r="K379" s="62" t="s">
        <v>100</v>
      </c>
      <c r="L379" s="62"/>
    </row>
    <row r="380" spans="1:12" x14ac:dyDescent="0.3">
      <c r="A380" s="70" t="s">
        <v>100</v>
      </c>
      <c r="B380" s="71"/>
      <c r="C380" s="71"/>
      <c r="D380" s="71"/>
      <c r="E380" s="72"/>
      <c r="F380" s="71"/>
      <c r="G380" s="73"/>
      <c r="H380" s="74" t="str">
        <f t="shared" si="10"/>
        <v/>
      </c>
      <c r="I380" s="73"/>
      <c r="J380" s="75" t="str">
        <f t="shared" si="11"/>
        <v/>
      </c>
      <c r="K380" s="62" t="s">
        <v>100</v>
      </c>
      <c r="L380" s="62"/>
    </row>
    <row r="381" spans="1:12" x14ac:dyDescent="0.3">
      <c r="A381" s="70" t="s">
        <v>100</v>
      </c>
      <c r="B381" s="71"/>
      <c r="C381" s="71"/>
      <c r="D381" s="71"/>
      <c r="E381" s="72"/>
      <c r="F381" s="71"/>
      <c r="G381" s="73"/>
      <c r="H381" s="74" t="str">
        <f t="shared" si="10"/>
        <v/>
      </c>
      <c r="I381" s="73"/>
      <c r="J381" s="75" t="str">
        <f t="shared" si="11"/>
        <v/>
      </c>
      <c r="K381" s="62" t="s">
        <v>100</v>
      </c>
      <c r="L381" s="62"/>
    </row>
    <row r="382" spans="1:12" x14ac:dyDescent="0.3">
      <c r="A382" s="70" t="s">
        <v>100</v>
      </c>
      <c r="B382" s="71"/>
      <c r="C382" s="71"/>
      <c r="D382" s="71"/>
      <c r="E382" s="72"/>
      <c r="F382" s="71"/>
      <c r="G382" s="73"/>
      <c r="H382" s="74" t="str">
        <f t="shared" si="10"/>
        <v/>
      </c>
      <c r="I382" s="73"/>
      <c r="J382" s="75" t="str">
        <f t="shared" si="11"/>
        <v/>
      </c>
      <c r="K382" s="62" t="s">
        <v>100</v>
      </c>
      <c r="L382" s="62"/>
    </row>
    <row r="383" spans="1:12" x14ac:dyDescent="0.3">
      <c r="A383" s="70" t="s">
        <v>100</v>
      </c>
      <c r="B383" s="71"/>
      <c r="C383" s="71"/>
      <c r="D383" s="71"/>
      <c r="E383" s="72"/>
      <c r="F383" s="71"/>
      <c r="G383" s="73"/>
      <c r="H383" s="74" t="str">
        <f t="shared" si="10"/>
        <v/>
      </c>
      <c r="I383" s="73"/>
      <c r="J383" s="75" t="str">
        <f t="shared" si="11"/>
        <v/>
      </c>
      <c r="K383" s="62" t="s">
        <v>100</v>
      </c>
      <c r="L383" s="62"/>
    </row>
    <row r="384" spans="1:12" x14ac:dyDescent="0.3">
      <c r="A384" s="70" t="s">
        <v>100</v>
      </c>
      <c r="B384" s="71"/>
      <c r="C384" s="71"/>
      <c r="D384" s="71"/>
      <c r="E384" s="72"/>
      <c r="F384" s="71"/>
      <c r="G384" s="73"/>
      <c r="H384" s="74" t="str">
        <f t="shared" si="10"/>
        <v/>
      </c>
      <c r="I384" s="73"/>
      <c r="J384" s="75" t="str">
        <f t="shared" si="11"/>
        <v/>
      </c>
      <c r="K384" s="62" t="s">
        <v>100</v>
      </c>
      <c r="L384" s="62"/>
    </row>
    <row r="385" spans="1:12" x14ac:dyDescent="0.3">
      <c r="A385" s="70" t="s">
        <v>100</v>
      </c>
      <c r="B385" s="71"/>
      <c r="C385" s="71"/>
      <c r="D385" s="71"/>
      <c r="E385" s="72"/>
      <c r="F385" s="71"/>
      <c r="G385" s="73"/>
      <c r="H385" s="74" t="str">
        <f t="shared" si="10"/>
        <v/>
      </c>
      <c r="I385" s="73"/>
      <c r="J385" s="75" t="str">
        <f t="shared" si="11"/>
        <v/>
      </c>
      <c r="K385" s="62" t="s">
        <v>100</v>
      </c>
      <c r="L385" s="62"/>
    </row>
    <row r="386" spans="1:12" x14ac:dyDescent="0.3">
      <c r="A386" s="70" t="s">
        <v>100</v>
      </c>
      <c r="B386" s="71"/>
      <c r="C386" s="71"/>
      <c r="D386" s="71"/>
      <c r="E386" s="72"/>
      <c r="F386" s="71"/>
      <c r="G386" s="73"/>
      <c r="H386" s="74" t="str">
        <f t="shared" si="10"/>
        <v/>
      </c>
      <c r="I386" s="73"/>
      <c r="J386" s="75" t="str">
        <f t="shared" si="11"/>
        <v/>
      </c>
      <c r="K386" s="62" t="s">
        <v>100</v>
      </c>
      <c r="L386" s="62"/>
    </row>
    <row r="387" spans="1:12" x14ac:dyDescent="0.3">
      <c r="A387" s="70" t="s">
        <v>100</v>
      </c>
      <c r="B387" s="71"/>
      <c r="C387" s="71"/>
      <c r="D387" s="71"/>
      <c r="E387" s="72"/>
      <c r="F387" s="71"/>
      <c r="G387" s="73"/>
      <c r="H387" s="74" t="str">
        <f t="shared" ref="H387:H400" si="12">IF(ISBLANK(F387),"",F387/G387)</f>
        <v/>
      </c>
      <c r="I387" s="73"/>
      <c r="J387" s="75" t="str">
        <f t="shared" ref="J387:J400" si="13">IF(ISBLANK(I387),"",H387*I387)</f>
        <v/>
      </c>
      <c r="K387" s="62" t="s">
        <v>100</v>
      </c>
      <c r="L387" s="62"/>
    </row>
    <row r="388" spans="1:12" x14ac:dyDescent="0.3">
      <c r="A388" s="70" t="s">
        <v>100</v>
      </c>
      <c r="B388" s="71"/>
      <c r="C388" s="71"/>
      <c r="D388" s="71"/>
      <c r="E388" s="72"/>
      <c r="F388" s="71"/>
      <c r="G388" s="73"/>
      <c r="H388" s="74" t="str">
        <f t="shared" si="12"/>
        <v/>
      </c>
      <c r="I388" s="73"/>
      <c r="J388" s="75" t="str">
        <f t="shared" si="13"/>
        <v/>
      </c>
      <c r="K388" s="62" t="s">
        <v>100</v>
      </c>
      <c r="L388" s="62"/>
    </row>
    <row r="389" spans="1:12" x14ac:dyDescent="0.3">
      <c r="A389" s="70" t="s">
        <v>100</v>
      </c>
      <c r="B389" s="71"/>
      <c r="C389" s="71"/>
      <c r="D389" s="71"/>
      <c r="E389" s="72"/>
      <c r="F389" s="71"/>
      <c r="G389" s="73"/>
      <c r="H389" s="74" t="str">
        <f t="shared" si="12"/>
        <v/>
      </c>
      <c r="I389" s="73"/>
      <c r="J389" s="75" t="str">
        <f t="shared" si="13"/>
        <v/>
      </c>
      <c r="K389" s="62" t="s">
        <v>100</v>
      </c>
      <c r="L389" s="62"/>
    </row>
    <row r="390" spans="1:12" x14ac:dyDescent="0.3">
      <c r="A390" s="70" t="s">
        <v>100</v>
      </c>
      <c r="B390" s="71"/>
      <c r="C390" s="71"/>
      <c r="D390" s="71"/>
      <c r="E390" s="72"/>
      <c r="F390" s="71"/>
      <c r="G390" s="73"/>
      <c r="H390" s="74" t="str">
        <f t="shared" si="12"/>
        <v/>
      </c>
      <c r="I390" s="73"/>
      <c r="J390" s="75" t="str">
        <f t="shared" si="13"/>
        <v/>
      </c>
      <c r="K390" s="62" t="s">
        <v>100</v>
      </c>
      <c r="L390" s="62"/>
    </row>
    <row r="391" spans="1:12" x14ac:dyDescent="0.3">
      <c r="A391" s="70" t="s">
        <v>100</v>
      </c>
      <c r="B391" s="71"/>
      <c r="C391" s="71"/>
      <c r="D391" s="71"/>
      <c r="E391" s="72"/>
      <c r="F391" s="71"/>
      <c r="G391" s="73"/>
      <c r="H391" s="74" t="str">
        <f t="shared" si="12"/>
        <v/>
      </c>
      <c r="I391" s="73"/>
      <c r="J391" s="75" t="str">
        <f t="shared" si="13"/>
        <v/>
      </c>
      <c r="K391" s="62" t="s">
        <v>100</v>
      </c>
      <c r="L391" s="62"/>
    </row>
    <row r="392" spans="1:12" x14ac:dyDescent="0.3">
      <c r="A392" s="70" t="s">
        <v>100</v>
      </c>
      <c r="B392" s="71"/>
      <c r="C392" s="71"/>
      <c r="D392" s="71"/>
      <c r="E392" s="72"/>
      <c r="F392" s="71"/>
      <c r="G392" s="73"/>
      <c r="H392" s="74" t="str">
        <f t="shared" si="12"/>
        <v/>
      </c>
      <c r="I392" s="73"/>
      <c r="J392" s="75" t="str">
        <f t="shared" si="13"/>
        <v/>
      </c>
      <c r="K392" s="62" t="s">
        <v>100</v>
      </c>
      <c r="L392" s="62"/>
    </row>
    <row r="393" spans="1:12" x14ac:dyDescent="0.3">
      <c r="A393" s="70" t="s">
        <v>100</v>
      </c>
      <c r="B393" s="71"/>
      <c r="C393" s="71"/>
      <c r="D393" s="71"/>
      <c r="E393" s="72"/>
      <c r="F393" s="71"/>
      <c r="G393" s="73"/>
      <c r="H393" s="74" t="str">
        <f t="shared" si="12"/>
        <v/>
      </c>
      <c r="I393" s="73"/>
      <c r="J393" s="75" t="str">
        <f t="shared" si="13"/>
        <v/>
      </c>
      <c r="K393" s="62" t="s">
        <v>100</v>
      </c>
      <c r="L393" s="62"/>
    </row>
    <row r="394" spans="1:12" x14ac:dyDescent="0.3">
      <c r="A394" s="70" t="s">
        <v>100</v>
      </c>
      <c r="B394" s="71"/>
      <c r="C394" s="71"/>
      <c r="D394" s="71"/>
      <c r="E394" s="72"/>
      <c r="F394" s="71"/>
      <c r="G394" s="73"/>
      <c r="H394" s="74" t="str">
        <f t="shared" si="12"/>
        <v/>
      </c>
      <c r="I394" s="73"/>
      <c r="J394" s="75" t="str">
        <f t="shared" si="13"/>
        <v/>
      </c>
      <c r="K394" s="62" t="s">
        <v>100</v>
      </c>
      <c r="L394" s="62"/>
    </row>
    <row r="395" spans="1:12" x14ac:dyDescent="0.3">
      <c r="A395" s="70" t="s">
        <v>100</v>
      </c>
      <c r="B395" s="71"/>
      <c r="C395" s="71"/>
      <c r="D395" s="71"/>
      <c r="E395" s="72"/>
      <c r="F395" s="71"/>
      <c r="G395" s="73"/>
      <c r="H395" s="74" t="str">
        <f t="shared" si="12"/>
        <v/>
      </c>
      <c r="I395" s="73"/>
      <c r="J395" s="75" t="str">
        <f t="shared" si="13"/>
        <v/>
      </c>
      <c r="K395" s="62" t="s">
        <v>100</v>
      </c>
      <c r="L395" s="62"/>
    </row>
    <row r="396" spans="1:12" x14ac:dyDescent="0.3">
      <c r="A396" s="70" t="s">
        <v>100</v>
      </c>
      <c r="B396" s="71"/>
      <c r="C396" s="71"/>
      <c r="D396" s="71"/>
      <c r="E396" s="72"/>
      <c r="F396" s="71"/>
      <c r="G396" s="73"/>
      <c r="H396" s="74" t="str">
        <f t="shared" si="12"/>
        <v/>
      </c>
      <c r="I396" s="73"/>
      <c r="J396" s="75" t="str">
        <f t="shared" si="13"/>
        <v/>
      </c>
      <c r="K396" s="62" t="s">
        <v>100</v>
      </c>
      <c r="L396" s="62"/>
    </row>
    <row r="397" spans="1:12" x14ac:dyDescent="0.3">
      <c r="A397" s="70" t="s">
        <v>100</v>
      </c>
      <c r="B397" s="71"/>
      <c r="C397" s="71"/>
      <c r="D397" s="71"/>
      <c r="E397" s="72"/>
      <c r="F397" s="71"/>
      <c r="G397" s="73"/>
      <c r="H397" s="74" t="str">
        <f t="shared" si="12"/>
        <v/>
      </c>
      <c r="I397" s="73"/>
      <c r="J397" s="75" t="str">
        <f t="shared" si="13"/>
        <v/>
      </c>
      <c r="K397" s="62" t="s">
        <v>100</v>
      </c>
      <c r="L397" s="62"/>
    </row>
    <row r="398" spans="1:12" x14ac:dyDescent="0.3">
      <c r="A398" s="70" t="s">
        <v>100</v>
      </c>
      <c r="B398" s="71"/>
      <c r="C398" s="71"/>
      <c r="D398" s="71"/>
      <c r="E398" s="72"/>
      <c r="F398" s="71"/>
      <c r="G398" s="73"/>
      <c r="H398" s="74" t="str">
        <f t="shared" si="12"/>
        <v/>
      </c>
      <c r="I398" s="73"/>
      <c r="J398" s="75" t="str">
        <f t="shared" si="13"/>
        <v/>
      </c>
      <c r="K398" s="62" t="s">
        <v>100</v>
      </c>
      <c r="L398" s="62"/>
    </row>
    <row r="399" spans="1:12" x14ac:dyDescent="0.3">
      <c r="A399" s="70" t="s">
        <v>100</v>
      </c>
      <c r="B399" s="71"/>
      <c r="C399" s="71"/>
      <c r="D399" s="71"/>
      <c r="E399" s="72"/>
      <c r="F399" s="71"/>
      <c r="G399" s="73"/>
      <c r="H399" s="74" t="str">
        <f t="shared" si="12"/>
        <v/>
      </c>
      <c r="I399" s="73"/>
      <c r="J399" s="75" t="str">
        <f t="shared" si="13"/>
        <v/>
      </c>
      <c r="K399" s="62" t="s">
        <v>100</v>
      </c>
      <c r="L399" s="62"/>
    </row>
    <row r="400" spans="1:12" x14ac:dyDescent="0.3">
      <c r="A400" s="78" t="s">
        <v>100</v>
      </c>
      <c r="B400" s="79"/>
      <c r="C400" s="79"/>
      <c r="D400" s="79"/>
      <c r="E400" s="80"/>
      <c r="F400" s="79"/>
      <c r="G400" s="81"/>
      <c r="H400" s="82" t="str">
        <f t="shared" si="12"/>
        <v/>
      </c>
      <c r="I400" s="81"/>
      <c r="J400" s="75" t="str">
        <f t="shared" si="13"/>
        <v/>
      </c>
      <c r="K400" s="62" t="s">
        <v>100</v>
      </c>
      <c r="L400" s="62"/>
    </row>
    <row r="401" spans="10:12" x14ac:dyDescent="0.3">
      <c r="J401" s="86">
        <f>SUM(J2:J400)</f>
        <v>0</v>
      </c>
      <c r="K401" s="87">
        <f>SUM(K2:K400)</f>
        <v>0</v>
      </c>
      <c r="L401" s="87"/>
    </row>
  </sheetData>
  <conditionalFormatting sqref="K2:K400">
    <cfRule type="expression" dxfId="8" priority="1">
      <formula>OR($K2&lt;$J2,$K2&gt;$J2)</formula>
    </cfRule>
  </conditionalFormatting>
  <conditionalFormatting sqref="L2:L400">
    <cfRule type="expression" dxfId="7" priority="2">
      <formula>OR(#REF!&lt;#REF!,#REF!&gt;#REF!,$K2&lt;$J2,$K2&gt;$J2)</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74B765D4-7FD1-41EA-82DD-77E677D14B3A}">
          <x14:formula1>
            <xm:f>Table!$F$2:$F$3</xm:f>
          </x14:formula1>
          <xm:sqref>C2:C1048576</xm:sqref>
        </x14:dataValidation>
        <x14:dataValidation type="list" allowBlank="1" showInputMessage="1" showErrorMessage="1" xr:uid="{1DE905E2-D6F8-4A9C-B4CA-3EC8E80C2A57}">
          <x14:formula1>
            <xm:f>'Identif. projet &amp; instructions'!$B$8:$B$13</xm:f>
          </x14:formula1>
          <xm:sqref>A2:A400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CF45D9-FC79-4548-86F8-A3D32DD86A6A}">
  <sheetPr>
    <tabColor rgb="FFFFC000"/>
    <pageSetUpPr fitToPage="1"/>
  </sheetPr>
  <dimension ref="A1:K401"/>
  <sheetViews>
    <sheetView zoomScale="55" zoomScaleNormal="55" workbookViewId="0">
      <selection activeCell="A23" sqref="A22:H27"/>
    </sheetView>
  </sheetViews>
  <sheetFormatPr baseColWidth="10" defaultColWidth="11.42578125" defaultRowHeight="17.25" outlineLevelCol="1" x14ac:dyDescent="0.3"/>
  <cols>
    <col min="1" max="2" width="27.42578125" style="83" customWidth="1"/>
    <col min="3" max="5" width="27.42578125" style="76" customWidth="1"/>
    <col min="6" max="6" width="27.42578125" style="115" customWidth="1"/>
    <col min="7" max="7" width="27.42578125" style="83" customWidth="1"/>
    <col min="8" max="8" width="27.42578125" style="88" customWidth="1"/>
    <col min="9" max="10" width="27.42578125" style="63" customWidth="1" outlineLevel="1"/>
    <col min="11" max="11" width="27.140625" style="76" bestFit="1" customWidth="1"/>
    <col min="12" max="12" width="16.140625" style="76" bestFit="1" customWidth="1"/>
    <col min="13" max="13" width="19.42578125" style="76" bestFit="1" customWidth="1"/>
    <col min="14" max="16384" width="11.42578125" style="76"/>
  </cols>
  <sheetData>
    <row r="1" spans="1:11" s="69" customFormat="1" ht="68.45" customHeight="1" x14ac:dyDescent="0.3">
      <c r="A1" s="65" t="s">
        <v>90</v>
      </c>
      <c r="B1" s="104" t="s">
        <v>319</v>
      </c>
      <c r="C1" s="104" t="s">
        <v>320</v>
      </c>
      <c r="D1" s="65" t="s">
        <v>321</v>
      </c>
      <c r="E1" s="105" t="s">
        <v>85</v>
      </c>
      <c r="F1" s="65" t="s">
        <v>86</v>
      </c>
      <c r="G1" s="65" t="s">
        <v>87</v>
      </c>
      <c r="H1" s="61" t="s">
        <v>98</v>
      </c>
      <c r="I1" s="61" t="s">
        <v>88</v>
      </c>
      <c r="J1" s="61" t="s">
        <v>89</v>
      </c>
    </row>
    <row r="2" spans="1:11" s="77" customFormat="1" x14ac:dyDescent="0.3">
      <c r="A2" s="70"/>
      <c r="B2" s="70"/>
      <c r="C2" s="71"/>
      <c r="D2" s="106"/>
      <c r="E2" s="106"/>
      <c r="F2" s="107"/>
      <c r="G2" s="108"/>
      <c r="H2" s="109"/>
      <c r="I2" s="62"/>
      <c r="J2" s="62"/>
      <c r="K2" s="76"/>
    </row>
    <row r="3" spans="1:11" s="77" customFormat="1" x14ac:dyDescent="0.25">
      <c r="A3" s="70"/>
      <c r="B3" s="70"/>
      <c r="C3" s="71"/>
      <c r="D3" s="106"/>
      <c r="E3" s="106"/>
      <c r="F3" s="107"/>
      <c r="G3" s="108"/>
      <c r="H3" s="109"/>
      <c r="I3" s="62"/>
      <c r="J3" s="62"/>
    </row>
    <row r="4" spans="1:11" s="77" customFormat="1" x14ac:dyDescent="0.25">
      <c r="A4" s="70" t="s">
        <v>100</v>
      </c>
      <c r="B4" s="70"/>
      <c r="C4" s="71"/>
      <c r="D4" s="110"/>
      <c r="E4" s="110"/>
      <c r="F4" s="107"/>
      <c r="G4" s="108"/>
      <c r="H4" s="109"/>
      <c r="I4" s="62"/>
      <c r="J4" s="62"/>
    </row>
    <row r="5" spans="1:11" s="77" customFormat="1" x14ac:dyDescent="0.25">
      <c r="A5" s="70" t="s">
        <v>100</v>
      </c>
      <c r="B5" s="70"/>
      <c r="C5" s="71"/>
      <c r="D5" s="110"/>
      <c r="E5" s="110"/>
      <c r="F5" s="107"/>
      <c r="G5" s="108"/>
      <c r="H5" s="109"/>
      <c r="I5" s="62"/>
      <c r="J5" s="62"/>
    </row>
    <row r="6" spans="1:11" s="77" customFormat="1" x14ac:dyDescent="0.25">
      <c r="A6" s="70" t="s">
        <v>100</v>
      </c>
      <c r="B6" s="70"/>
      <c r="C6" s="71"/>
      <c r="D6" s="110"/>
      <c r="E6" s="110"/>
      <c r="F6" s="107"/>
      <c r="G6" s="108"/>
      <c r="H6" s="109"/>
      <c r="I6" s="62"/>
      <c r="J6" s="62"/>
    </row>
    <row r="7" spans="1:11" s="77" customFormat="1" x14ac:dyDescent="0.25">
      <c r="A7" s="70" t="s">
        <v>100</v>
      </c>
      <c r="B7" s="70"/>
      <c r="C7" s="71"/>
      <c r="D7" s="110"/>
      <c r="E7" s="110"/>
      <c r="F7" s="107"/>
      <c r="G7" s="108"/>
      <c r="H7" s="109"/>
      <c r="I7" s="62"/>
      <c r="J7" s="62"/>
    </row>
    <row r="8" spans="1:11" s="77" customFormat="1" x14ac:dyDescent="0.25">
      <c r="A8" s="70" t="s">
        <v>100</v>
      </c>
      <c r="B8" s="70"/>
      <c r="C8" s="71"/>
      <c r="D8" s="110"/>
      <c r="E8" s="110"/>
      <c r="F8" s="107"/>
      <c r="G8" s="108"/>
      <c r="H8" s="109"/>
      <c r="I8" s="62"/>
      <c r="J8" s="62"/>
    </row>
    <row r="9" spans="1:11" s="77" customFormat="1" x14ac:dyDescent="0.25">
      <c r="A9" s="70" t="s">
        <v>100</v>
      </c>
      <c r="B9" s="70"/>
      <c r="C9" s="71"/>
      <c r="D9" s="110"/>
      <c r="E9" s="110"/>
      <c r="F9" s="107"/>
      <c r="G9" s="108"/>
      <c r="H9" s="109"/>
      <c r="I9" s="62"/>
      <c r="J9" s="62"/>
    </row>
    <row r="10" spans="1:11" s="77" customFormat="1" x14ac:dyDescent="0.25">
      <c r="A10" s="70" t="s">
        <v>100</v>
      </c>
      <c r="B10" s="70"/>
      <c r="C10" s="71"/>
      <c r="D10" s="110"/>
      <c r="E10" s="110"/>
      <c r="F10" s="107"/>
      <c r="G10" s="108"/>
      <c r="H10" s="109"/>
      <c r="I10" s="62"/>
      <c r="J10" s="62"/>
    </row>
    <row r="11" spans="1:11" s="77" customFormat="1" x14ac:dyDescent="0.25">
      <c r="A11" s="70" t="s">
        <v>100</v>
      </c>
      <c r="B11" s="70"/>
      <c r="C11" s="71"/>
      <c r="D11" s="110"/>
      <c r="E11" s="110"/>
      <c r="F11" s="107"/>
      <c r="G11" s="108"/>
      <c r="H11" s="109"/>
      <c r="I11" s="62"/>
      <c r="J11" s="62"/>
    </row>
    <row r="12" spans="1:11" s="77" customFormat="1" x14ac:dyDescent="0.25">
      <c r="A12" s="70" t="s">
        <v>100</v>
      </c>
      <c r="B12" s="70"/>
      <c r="C12" s="71"/>
      <c r="D12" s="110"/>
      <c r="E12" s="110"/>
      <c r="F12" s="107"/>
      <c r="G12" s="108"/>
      <c r="H12" s="109"/>
      <c r="I12" s="62"/>
      <c r="J12" s="62"/>
    </row>
    <row r="13" spans="1:11" s="77" customFormat="1" x14ac:dyDescent="0.25">
      <c r="A13" s="70" t="s">
        <v>100</v>
      </c>
      <c r="B13" s="70"/>
      <c r="C13" s="71"/>
      <c r="D13" s="110"/>
      <c r="E13" s="110"/>
      <c r="F13" s="107"/>
      <c r="G13" s="108"/>
      <c r="H13" s="109"/>
      <c r="I13" s="62"/>
      <c r="J13" s="62"/>
    </row>
    <row r="14" spans="1:11" s="77" customFormat="1" x14ac:dyDescent="0.25">
      <c r="A14" s="70" t="s">
        <v>100</v>
      </c>
      <c r="B14" s="70"/>
      <c r="C14" s="71"/>
      <c r="D14" s="110"/>
      <c r="E14" s="110"/>
      <c r="F14" s="107"/>
      <c r="G14" s="108"/>
      <c r="H14" s="109"/>
      <c r="I14" s="62"/>
      <c r="J14" s="62"/>
    </row>
    <row r="15" spans="1:11" s="77" customFormat="1" x14ac:dyDescent="0.25">
      <c r="A15" s="70" t="s">
        <v>100</v>
      </c>
      <c r="B15" s="70"/>
      <c r="C15" s="71"/>
      <c r="D15" s="110"/>
      <c r="E15" s="110"/>
      <c r="F15" s="107"/>
      <c r="G15" s="108"/>
      <c r="H15" s="109"/>
      <c r="I15" s="62"/>
      <c r="J15" s="62"/>
    </row>
    <row r="16" spans="1:11" s="77" customFormat="1" x14ac:dyDescent="0.25">
      <c r="A16" s="70" t="s">
        <v>100</v>
      </c>
      <c r="B16" s="70"/>
      <c r="C16" s="71"/>
      <c r="D16" s="110"/>
      <c r="E16" s="110"/>
      <c r="F16" s="107"/>
      <c r="G16" s="108"/>
      <c r="H16" s="109"/>
      <c r="I16" s="62"/>
      <c r="J16" s="62"/>
    </row>
    <row r="17" spans="1:10" s="77" customFormat="1" x14ac:dyDescent="0.25">
      <c r="A17" s="70" t="s">
        <v>100</v>
      </c>
      <c r="B17" s="70"/>
      <c r="C17" s="71"/>
      <c r="D17" s="110"/>
      <c r="E17" s="110"/>
      <c r="F17" s="107"/>
      <c r="G17" s="108"/>
      <c r="H17" s="109"/>
      <c r="I17" s="62"/>
      <c r="J17" s="62"/>
    </row>
    <row r="18" spans="1:10" s="77" customFormat="1" x14ac:dyDescent="0.25">
      <c r="A18" s="70" t="s">
        <v>100</v>
      </c>
      <c r="B18" s="70"/>
      <c r="C18" s="71"/>
      <c r="D18" s="110"/>
      <c r="E18" s="110"/>
      <c r="F18" s="107"/>
      <c r="G18" s="108"/>
      <c r="H18" s="109"/>
      <c r="I18" s="62"/>
      <c r="J18" s="62"/>
    </row>
    <row r="19" spans="1:10" s="77" customFormat="1" x14ac:dyDescent="0.25">
      <c r="A19" s="70" t="s">
        <v>100</v>
      </c>
      <c r="B19" s="70"/>
      <c r="C19" s="71"/>
      <c r="D19" s="110"/>
      <c r="E19" s="110"/>
      <c r="F19" s="107"/>
      <c r="G19" s="108"/>
      <c r="H19" s="109"/>
      <c r="I19" s="62"/>
      <c r="J19" s="62"/>
    </row>
    <row r="20" spans="1:10" s="77" customFormat="1" x14ac:dyDescent="0.25">
      <c r="A20" s="70" t="s">
        <v>100</v>
      </c>
      <c r="B20" s="70"/>
      <c r="C20" s="71"/>
      <c r="D20" s="110"/>
      <c r="E20" s="110"/>
      <c r="F20" s="107"/>
      <c r="G20" s="108"/>
      <c r="H20" s="109"/>
      <c r="I20" s="62"/>
      <c r="J20" s="62"/>
    </row>
    <row r="21" spans="1:10" s="77" customFormat="1" x14ac:dyDescent="0.25">
      <c r="A21" s="70" t="s">
        <v>100</v>
      </c>
      <c r="B21" s="70"/>
      <c r="C21" s="71"/>
      <c r="D21" s="110"/>
      <c r="E21" s="110"/>
      <c r="F21" s="107"/>
      <c r="G21" s="108"/>
      <c r="H21" s="109"/>
      <c r="I21" s="62"/>
      <c r="J21" s="62"/>
    </row>
    <row r="22" spans="1:10" s="77" customFormat="1" x14ac:dyDescent="0.25">
      <c r="A22" s="70" t="s">
        <v>100</v>
      </c>
      <c r="B22" s="70"/>
      <c r="C22" s="71"/>
      <c r="D22" s="110"/>
      <c r="E22" s="110"/>
      <c r="F22" s="107"/>
      <c r="G22" s="108"/>
      <c r="H22" s="109"/>
      <c r="I22" s="62"/>
      <c r="J22" s="62"/>
    </row>
    <row r="23" spans="1:10" s="77" customFormat="1" x14ac:dyDescent="0.25">
      <c r="A23" s="70" t="s">
        <v>100</v>
      </c>
      <c r="B23" s="70"/>
      <c r="C23" s="71"/>
      <c r="D23" s="110"/>
      <c r="E23" s="110"/>
      <c r="F23" s="107"/>
      <c r="G23" s="108"/>
      <c r="H23" s="109"/>
      <c r="I23" s="62"/>
      <c r="J23" s="62"/>
    </row>
    <row r="24" spans="1:10" s="77" customFormat="1" x14ac:dyDescent="0.25">
      <c r="A24" s="70" t="s">
        <v>100</v>
      </c>
      <c r="B24" s="70"/>
      <c r="C24" s="71"/>
      <c r="D24" s="110"/>
      <c r="E24" s="110"/>
      <c r="F24" s="107"/>
      <c r="G24" s="108"/>
      <c r="H24" s="109"/>
      <c r="I24" s="62"/>
      <c r="J24" s="62"/>
    </row>
    <row r="25" spans="1:10" s="77" customFormat="1" x14ac:dyDescent="0.25">
      <c r="A25" s="70" t="s">
        <v>100</v>
      </c>
      <c r="B25" s="70"/>
      <c r="C25" s="71"/>
      <c r="D25" s="110"/>
      <c r="E25" s="110"/>
      <c r="F25" s="107"/>
      <c r="G25" s="108"/>
      <c r="H25" s="109"/>
      <c r="I25" s="62"/>
      <c r="J25" s="62"/>
    </row>
    <row r="26" spans="1:10" s="77" customFormat="1" x14ac:dyDescent="0.25">
      <c r="A26" s="70" t="s">
        <v>100</v>
      </c>
      <c r="B26" s="70"/>
      <c r="C26" s="71"/>
      <c r="D26" s="110"/>
      <c r="E26" s="110"/>
      <c r="F26" s="107"/>
      <c r="G26" s="108"/>
      <c r="H26" s="109"/>
      <c r="I26" s="62"/>
      <c r="J26" s="62"/>
    </row>
    <row r="27" spans="1:10" s="77" customFormat="1" x14ac:dyDescent="0.25">
      <c r="A27" s="70" t="s">
        <v>100</v>
      </c>
      <c r="B27" s="70"/>
      <c r="C27" s="71"/>
      <c r="D27" s="110"/>
      <c r="E27" s="110"/>
      <c r="F27" s="107"/>
      <c r="G27" s="108"/>
      <c r="H27" s="109"/>
      <c r="I27" s="62"/>
      <c r="J27" s="62"/>
    </row>
    <row r="28" spans="1:10" s="77" customFormat="1" x14ac:dyDescent="0.25">
      <c r="A28" s="70" t="s">
        <v>100</v>
      </c>
      <c r="B28" s="70"/>
      <c r="C28" s="71"/>
      <c r="D28" s="110"/>
      <c r="E28" s="110"/>
      <c r="F28" s="107"/>
      <c r="G28" s="108"/>
      <c r="H28" s="109"/>
      <c r="I28" s="62"/>
      <c r="J28" s="62"/>
    </row>
    <row r="29" spans="1:10" s="77" customFormat="1" x14ac:dyDescent="0.25">
      <c r="A29" s="70" t="s">
        <v>100</v>
      </c>
      <c r="B29" s="70"/>
      <c r="C29" s="71"/>
      <c r="D29" s="110"/>
      <c r="E29" s="110"/>
      <c r="F29" s="107"/>
      <c r="G29" s="108"/>
      <c r="H29" s="109"/>
      <c r="I29" s="62"/>
      <c r="J29" s="62"/>
    </row>
    <row r="30" spans="1:10" s="77" customFormat="1" x14ac:dyDescent="0.25">
      <c r="A30" s="70" t="s">
        <v>100</v>
      </c>
      <c r="B30" s="70"/>
      <c r="C30" s="71"/>
      <c r="D30" s="110"/>
      <c r="E30" s="110"/>
      <c r="F30" s="107"/>
      <c r="G30" s="108"/>
      <c r="H30" s="109"/>
      <c r="I30" s="62"/>
      <c r="J30" s="62"/>
    </row>
    <row r="31" spans="1:10" s="77" customFormat="1" x14ac:dyDescent="0.25">
      <c r="A31" s="70" t="s">
        <v>100</v>
      </c>
      <c r="B31" s="70"/>
      <c r="C31" s="71"/>
      <c r="D31" s="110"/>
      <c r="E31" s="110"/>
      <c r="F31" s="107"/>
      <c r="G31" s="108"/>
      <c r="H31" s="109"/>
      <c r="I31" s="62"/>
      <c r="J31" s="62"/>
    </row>
    <row r="32" spans="1:10" s="77" customFormat="1" x14ac:dyDescent="0.25">
      <c r="A32" s="70" t="s">
        <v>100</v>
      </c>
      <c r="B32" s="70"/>
      <c r="C32" s="71"/>
      <c r="D32" s="110"/>
      <c r="E32" s="110"/>
      <c r="F32" s="107"/>
      <c r="G32" s="108"/>
      <c r="H32" s="109"/>
      <c r="I32" s="62"/>
      <c r="J32" s="62"/>
    </row>
    <row r="33" spans="1:10" s="77" customFormat="1" x14ac:dyDescent="0.25">
      <c r="A33" s="70" t="s">
        <v>100</v>
      </c>
      <c r="B33" s="70"/>
      <c r="C33" s="71"/>
      <c r="D33" s="110"/>
      <c r="E33" s="110"/>
      <c r="F33" s="107"/>
      <c r="G33" s="108"/>
      <c r="H33" s="109"/>
      <c r="I33" s="62"/>
      <c r="J33" s="62"/>
    </row>
    <row r="34" spans="1:10" s="77" customFormat="1" x14ac:dyDescent="0.25">
      <c r="A34" s="70" t="s">
        <v>100</v>
      </c>
      <c r="B34" s="70"/>
      <c r="C34" s="71"/>
      <c r="D34" s="110"/>
      <c r="E34" s="110"/>
      <c r="F34" s="107"/>
      <c r="G34" s="108"/>
      <c r="H34" s="109"/>
      <c r="I34" s="62"/>
      <c r="J34" s="62"/>
    </row>
    <row r="35" spans="1:10" s="77" customFormat="1" x14ac:dyDescent="0.25">
      <c r="A35" s="70" t="s">
        <v>100</v>
      </c>
      <c r="B35" s="70"/>
      <c r="C35" s="71"/>
      <c r="D35" s="110"/>
      <c r="E35" s="110"/>
      <c r="F35" s="107"/>
      <c r="G35" s="108"/>
      <c r="H35" s="109"/>
      <c r="I35" s="62"/>
      <c r="J35" s="62"/>
    </row>
    <row r="36" spans="1:10" s="77" customFormat="1" x14ac:dyDescent="0.25">
      <c r="A36" s="70" t="s">
        <v>100</v>
      </c>
      <c r="B36" s="70"/>
      <c r="C36" s="71"/>
      <c r="D36" s="110"/>
      <c r="E36" s="110"/>
      <c r="F36" s="107"/>
      <c r="G36" s="108"/>
      <c r="H36" s="109"/>
      <c r="I36" s="62"/>
      <c r="J36" s="62"/>
    </row>
    <row r="37" spans="1:10" x14ac:dyDescent="0.3">
      <c r="A37" s="70" t="s">
        <v>100</v>
      </c>
      <c r="B37" s="70"/>
      <c r="C37" s="71"/>
      <c r="D37" s="110"/>
      <c r="E37" s="110"/>
      <c r="F37" s="107"/>
      <c r="G37" s="108"/>
      <c r="H37" s="109"/>
      <c r="I37" s="62"/>
      <c r="J37" s="62"/>
    </row>
    <row r="38" spans="1:10" x14ac:dyDescent="0.3">
      <c r="A38" s="70" t="s">
        <v>100</v>
      </c>
      <c r="B38" s="70"/>
      <c r="C38" s="71"/>
      <c r="D38" s="110"/>
      <c r="E38" s="110"/>
      <c r="F38" s="107"/>
      <c r="G38" s="108"/>
      <c r="H38" s="109"/>
      <c r="I38" s="62"/>
      <c r="J38" s="62"/>
    </row>
    <row r="39" spans="1:10" x14ac:dyDescent="0.3">
      <c r="A39" s="70" t="s">
        <v>100</v>
      </c>
      <c r="B39" s="70"/>
      <c r="C39" s="71"/>
      <c r="D39" s="110"/>
      <c r="E39" s="110"/>
      <c r="F39" s="107"/>
      <c r="G39" s="108"/>
      <c r="H39" s="109"/>
      <c r="I39" s="62"/>
      <c r="J39" s="62"/>
    </row>
    <row r="40" spans="1:10" x14ac:dyDescent="0.3">
      <c r="A40" s="70" t="s">
        <v>100</v>
      </c>
      <c r="B40" s="70"/>
      <c r="C40" s="71"/>
      <c r="D40" s="110"/>
      <c r="E40" s="110"/>
      <c r="F40" s="107"/>
      <c r="G40" s="108"/>
      <c r="H40" s="109"/>
      <c r="I40" s="62"/>
      <c r="J40" s="62"/>
    </row>
    <row r="41" spans="1:10" x14ac:dyDescent="0.3">
      <c r="A41" s="70" t="s">
        <v>100</v>
      </c>
      <c r="B41" s="70"/>
      <c r="C41" s="71"/>
      <c r="D41" s="110"/>
      <c r="E41" s="110"/>
      <c r="F41" s="107"/>
      <c r="G41" s="108"/>
      <c r="H41" s="109"/>
      <c r="I41" s="62"/>
      <c r="J41" s="62"/>
    </row>
    <row r="42" spans="1:10" x14ac:dyDescent="0.3">
      <c r="A42" s="70" t="s">
        <v>100</v>
      </c>
      <c r="B42" s="70"/>
      <c r="C42" s="71"/>
      <c r="D42" s="110"/>
      <c r="E42" s="110"/>
      <c r="F42" s="107"/>
      <c r="G42" s="108"/>
      <c r="H42" s="109"/>
      <c r="I42" s="62"/>
      <c r="J42" s="62"/>
    </row>
    <row r="43" spans="1:10" x14ac:dyDescent="0.3">
      <c r="A43" s="70" t="s">
        <v>100</v>
      </c>
      <c r="B43" s="70"/>
      <c r="C43" s="71"/>
      <c r="D43" s="110"/>
      <c r="E43" s="110"/>
      <c r="F43" s="107"/>
      <c r="G43" s="108"/>
      <c r="H43" s="109"/>
      <c r="I43" s="62"/>
      <c r="J43" s="62"/>
    </row>
    <row r="44" spans="1:10" x14ac:dyDescent="0.3">
      <c r="A44" s="70" t="s">
        <v>100</v>
      </c>
      <c r="B44" s="70"/>
      <c r="C44" s="71"/>
      <c r="D44" s="110"/>
      <c r="E44" s="110"/>
      <c r="F44" s="107"/>
      <c r="G44" s="108"/>
      <c r="H44" s="109"/>
      <c r="I44" s="62"/>
      <c r="J44" s="62"/>
    </row>
    <row r="45" spans="1:10" x14ac:dyDescent="0.3">
      <c r="A45" s="70" t="s">
        <v>100</v>
      </c>
      <c r="B45" s="70"/>
      <c r="C45" s="71"/>
      <c r="D45" s="110"/>
      <c r="E45" s="110"/>
      <c r="F45" s="107"/>
      <c r="G45" s="108"/>
      <c r="H45" s="109"/>
      <c r="I45" s="62"/>
      <c r="J45" s="62"/>
    </row>
    <row r="46" spans="1:10" x14ac:dyDescent="0.3">
      <c r="A46" s="70" t="s">
        <v>100</v>
      </c>
      <c r="B46" s="70"/>
      <c r="C46" s="71"/>
      <c r="D46" s="110"/>
      <c r="E46" s="110"/>
      <c r="F46" s="107"/>
      <c r="G46" s="108"/>
      <c r="H46" s="109"/>
      <c r="I46" s="62"/>
      <c r="J46" s="62"/>
    </row>
    <row r="47" spans="1:10" x14ac:dyDescent="0.3">
      <c r="A47" s="70" t="s">
        <v>100</v>
      </c>
      <c r="B47" s="70"/>
      <c r="C47" s="71"/>
      <c r="D47" s="110"/>
      <c r="E47" s="110"/>
      <c r="F47" s="107"/>
      <c r="G47" s="108"/>
      <c r="H47" s="109"/>
      <c r="I47" s="62"/>
      <c r="J47" s="62"/>
    </row>
    <row r="48" spans="1:10" x14ac:dyDescent="0.3">
      <c r="A48" s="70" t="s">
        <v>100</v>
      </c>
      <c r="B48" s="70"/>
      <c r="C48" s="71"/>
      <c r="D48" s="110"/>
      <c r="E48" s="110"/>
      <c r="F48" s="107"/>
      <c r="G48" s="108"/>
      <c r="H48" s="109"/>
      <c r="I48" s="62"/>
      <c r="J48" s="62"/>
    </row>
    <row r="49" spans="1:10" x14ac:dyDescent="0.3">
      <c r="A49" s="70" t="s">
        <v>100</v>
      </c>
      <c r="B49" s="70"/>
      <c r="C49" s="71"/>
      <c r="D49" s="110"/>
      <c r="E49" s="110"/>
      <c r="F49" s="107"/>
      <c r="G49" s="108"/>
      <c r="H49" s="109"/>
      <c r="I49" s="62"/>
      <c r="J49" s="62"/>
    </row>
    <row r="50" spans="1:10" x14ac:dyDescent="0.3">
      <c r="A50" s="70" t="s">
        <v>100</v>
      </c>
      <c r="B50" s="70"/>
      <c r="C50" s="71"/>
      <c r="D50" s="110"/>
      <c r="E50" s="110"/>
      <c r="F50" s="107"/>
      <c r="G50" s="108"/>
      <c r="H50" s="109"/>
      <c r="I50" s="62"/>
      <c r="J50" s="62"/>
    </row>
    <row r="51" spans="1:10" x14ac:dyDescent="0.3">
      <c r="A51" s="70" t="s">
        <v>100</v>
      </c>
      <c r="B51" s="70"/>
      <c r="C51" s="71"/>
      <c r="D51" s="110"/>
      <c r="E51" s="110"/>
      <c r="F51" s="107"/>
      <c r="G51" s="108"/>
      <c r="H51" s="109"/>
      <c r="I51" s="62"/>
      <c r="J51" s="62"/>
    </row>
    <row r="52" spans="1:10" x14ac:dyDescent="0.3">
      <c r="A52" s="70" t="s">
        <v>100</v>
      </c>
      <c r="B52" s="70"/>
      <c r="C52" s="71"/>
      <c r="D52" s="110"/>
      <c r="E52" s="110"/>
      <c r="F52" s="107"/>
      <c r="G52" s="108"/>
      <c r="H52" s="109"/>
      <c r="I52" s="62"/>
      <c r="J52" s="62"/>
    </row>
    <row r="53" spans="1:10" x14ac:dyDescent="0.3">
      <c r="A53" s="70" t="s">
        <v>100</v>
      </c>
      <c r="B53" s="70"/>
      <c r="C53" s="71"/>
      <c r="D53" s="110"/>
      <c r="E53" s="110"/>
      <c r="F53" s="107"/>
      <c r="G53" s="108"/>
      <c r="H53" s="109"/>
      <c r="I53" s="62"/>
      <c r="J53" s="62"/>
    </row>
    <row r="54" spans="1:10" x14ac:dyDescent="0.3">
      <c r="A54" s="70" t="s">
        <v>100</v>
      </c>
      <c r="B54" s="70"/>
      <c r="C54" s="71"/>
      <c r="D54" s="110"/>
      <c r="E54" s="110"/>
      <c r="F54" s="107"/>
      <c r="G54" s="108"/>
      <c r="H54" s="109"/>
      <c r="I54" s="62"/>
      <c r="J54" s="62"/>
    </row>
    <row r="55" spans="1:10" x14ac:dyDescent="0.3">
      <c r="A55" s="70" t="s">
        <v>100</v>
      </c>
      <c r="B55" s="70"/>
      <c r="C55" s="71"/>
      <c r="D55" s="110"/>
      <c r="E55" s="110"/>
      <c r="F55" s="107"/>
      <c r="G55" s="108"/>
      <c r="H55" s="109"/>
      <c r="I55" s="62"/>
      <c r="J55" s="62"/>
    </row>
    <row r="56" spans="1:10" x14ac:dyDescent="0.3">
      <c r="A56" s="70" t="s">
        <v>100</v>
      </c>
      <c r="B56" s="70"/>
      <c r="C56" s="71"/>
      <c r="D56" s="110"/>
      <c r="E56" s="110"/>
      <c r="F56" s="107"/>
      <c r="G56" s="108"/>
      <c r="H56" s="109"/>
      <c r="I56" s="62"/>
      <c r="J56" s="62"/>
    </row>
    <row r="57" spans="1:10" x14ac:dyDescent="0.3">
      <c r="A57" s="70" t="s">
        <v>100</v>
      </c>
      <c r="B57" s="70"/>
      <c r="C57" s="71"/>
      <c r="D57" s="110"/>
      <c r="E57" s="110"/>
      <c r="F57" s="107"/>
      <c r="G57" s="108"/>
      <c r="H57" s="109"/>
      <c r="I57" s="62"/>
      <c r="J57" s="62"/>
    </row>
    <row r="58" spans="1:10" x14ac:dyDescent="0.3">
      <c r="A58" s="70" t="s">
        <v>100</v>
      </c>
      <c r="B58" s="70"/>
      <c r="C58" s="71"/>
      <c r="D58" s="110"/>
      <c r="E58" s="110"/>
      <c r="F58" s="107"/>
      <c r="G58" s="108"/>
      <c r="H58" s="109"/>
      <c r="I58" s="62"/>
      <c r="J58" s="62"/>
    </row>
    <row r="59" spans="1:10" x14ac:dyDescent="0.3">
      <c r="A59" s="70" t="s">
        <v>100</v>
      </c>
      <c r="B59" s="70"/>
      <c r="C59" s="71"/>
      <c r="D59" s="110"/>
      <c r="E59" s="110"/>
      <c r="F59" s="107"/>
      <c r="G59" s="108"/>
      <c r="H59" s="109"/>
      <c r="I59" s="62"/>
      <c r="J59" s="62"/>
    </row>
    <row r="60" spans="1:10" x14ac:dyDescent="0.3">
      <c r="A60" s="70" t="s">
        <v>100</v>
      </c>
      <c r="B60" s="70"/>
      <c r="C60" s="71"/>
      <c r="D60" s="110"/>
      <c r="E60" s="110"/>
      <c r="F60" s="107"/>
      <c r="G60" s="108"/>
      <c r="H60" s="109"/>
      <c r="I60" s="62"/>
      <c r="J60" s="62"/>
    </row>
    <row r="61" spans="1:10" x14ac:dyDescent="0.3">
      <c r="A61" s="70" t="s">
        <v>100</v>
      </c>
      <c r="B61" s="70"/>
      <c r="C61" s="71"/>
      <c r="D61" s="110"/>
      <c r="E61" s="110"/>
      <c r="F61" s="107"/>
      <c r="G61" s="108"/>
      <c r="H61" s="109"/>
      <c r="I61" s="62"/>
      <c r="J61" s="62"/>
    </row>
    <row r="62" spans="1:10" x14ac:dyDescent="0.3">
      <c r="A62" s="70" t="s">
        <v>100</v>
      </c>
      <c r="B62" s="70"/>
      <c r="C62" s="71"/>
      <c r="D62" s="110"/>
      <c r="E62" s="110"/>
      <c r="F62" s="107"/>
      <c r="G62" s="108"/>
      <c r="H62" s="109"/>
      <c r="I62" s="62"/>
      <c r="J62" s="62"/>
    </row>
    <row r="63" spans="1:10" x14ac:dyDescent="0.3">
      <c r="A63" s="70" t="s">
        <v>100</v>
      </c>
      <c r="B63" s="70"/>
      <c r="C63" s="71"/>
      <c r="D63" s="110"/>
      <c r="E63" s="110"/>
      <c r="F63" s="107"/>
      <c r="G63" s="108"/>
      <c r="H63" s="109"/>
      <c r="I63" s="62"/>
      <c r="J63" s="62"/>
    </row>
    <row r="64" spans="1:10" x14ac:dyDescent="0.3">
      <c r="A64" s="70" t="s">
        <v>100</v>
      </c>
      <c r="B64" s="70"/>
      <c r="C64" s="71"/>
      <c r="D64" s="110"/>
      <c r="E64" s="110"/>
      <c r="F64" s="107"/>
      <c r="G64" s="108"/>
      <c r="H64" s="109"/>
      <c r="I64" s="62"/>
      <c r="J64" s="62"/>
    </row>
    <row r="65" spans="1:10" x14ac:dyDescent="0.3">
      <c r="A65" s="70" t="s">
        <v>100</v>
      </c>
      <c r="B65" s="70"/>
      <c r="C65" s="71"/>
      <c r="D65" s="110"/>
      <c r="E65" s="110"/>
      <c r="F65" s="107"/>
      <c r="G65" s="108"/>
      <c r="H65" s="109"/>
      <c r="I65" s="62"/>
      <c r="J65" s="62"/>
    </row>
    <row r="66" spans="1:10" x14ac:dyDescent="0.3">
      <c r="A66" s="70" t="s">
        <v>100</v>
      </c>
      <c r="B66" s="70"/>
      <c r="C66" s="71"/>
      <c r="D66" s="110"/>
      <c r="E66" s="110"/>
      <c r="F66" s="107"/>
      <c r="G66" s="108"/>
      <c r="H66" s="109"/>
      <c r="I66" s="62"/>
      <c r="J66" s="62"/>
    </row>
    <row r="67" spans="1:10" x14ac:dyDescent="0.3">
      <c r="A67" s="70" t="s">
        <v>100</v>
      </c>
      <c r="B67" s="70"/>
      <c r="C67" s="71"/>
      <c r="D67" s="110"/>
      <c r="E67" s="110"/>
      <c r="F67" s="107"/>
      <c r="G67" s="108"/>
      <c r="H67" s="109"/>
      <c r="I67" s="62"/>
      <c r="J67" s="62"/>
    </row>
    <row r="68" spans="1:10" x14ac:dyDescent="0.3">
      <c r="A68" s="70" t="s">
        <v>100</v>
      </c>
      <c r="B68" s="70"/>
      <c r="C68" s="71"/>
      <c r="D68" s="110"/>
      <c r="E68" s="110"/>
      <c r="F68" s="107"/>
      <c r="G68" s="108"/>
      <c r="H68" s="109"/>
      <c r="I68" s="62"/>
      <c r="J68" s="62"/>
    </row>
    <row r="69" spans="1:10" x14ac:dyDescent="0.3">
      <c r="A69" s="70" t="s">
        <v>100</v>
      </c>
      <c r="B69" s="70"/>
      <c r="C69" s="71"/>
      <c r="D69" s="110"/>
      <c r="E69" s="110"/>
      <c r="F69" s="107"/>
      <c r="G69" s="108"/>
      <c r="H69" s="109"/>
      <c r="I69" s="62"/>
      <c r="J69" s="62"/>
    </row>
    <row r="70" spans="1:10" x14ac:dyDescent="0.3">
      <c r="A70" s="70" t="s">
        <v>100</v>
      </c>
      <c r="B70" s="70"/>
      <c r="C70" s="71"/>
      <c r="D70" s="110"/>
      <c r="E70" s="110"/>
      <c r="F70" s="107"/>
      <c r="G70" s="108"/>
      <c r="H70" s="109"/>
      <c r="I70" s="62"/>
      <c r="J70" s="62"/>
    </row>
    <row r="71" spans="1:10" x14ac:dyDescent="0.3">
      <c r="A71" s="70" t="s">
        <v>100</v>
      </c>
      <c r="B71" s="70"/>
      <c r="C71" s="71"/>
      <c r="D71" s="110"/>
      <c r="E71" s="110"/>
      <c r="F71" s="107"/>
      <c r="G71" s="108"/>
      <c r="H71" s="109"/>
      <c r="I71" s="62"/>
      <c r="J71" s="62"/>
    </row>
    <row r="72" spans="1:10" x14ac:dyDescent="0.3">
      <c r="A72" s="70" t="s">
        <v>100</v>
      </c>
      <c r="B72" s="70"/>
      <c r="C72" s="71"/>
      <c r="D72" s="110"/>
      <c r="E72" s="110"/>
      <c r="F72" s="107"/>
      <c r="G72" s="108"/>
      <c r="H72" s="109"/>
      <c r="I72" s="62"/>
      <c r="J72" s="62"/>
    </row>
    <row r="73" spans="1:10" x14ac:dyDescent="0.3">
      <c r="A73" s="70" t="s">
        <v>100</v>
      </c>
      <c r="B73" s="70"/>
      <c r="C73" s="71"/>
      <c r="D73" s="110"/>
      <c r="E73" s="110"/>
      <c r="F73" s="107"/>
      <c r="G73" s="108"/>
      <c r="H73" s="109"/>
      <c r="I73" s="62"/>
      <c r="J73" s="62"/>
    </row>
    <row r="74" spans="1:10" x14ac:dyDescent="0.3">
      <c r="A74" s="70" t="s">
        <v>100</v>
      </c>
      <c r="B74" s="70"/>
      <c r="C74" s="71"/>
      <c r="D74" s="110"/>
      <c r="E74" s="110"/>
      <c r="F74" s="107"/>
      <c r="G74" s="108"/>
      <c r="H74" s="109"/>
      <c r="I74" s="62"/>
      <c r="J74" s="62"/>
    </row>
    <row r="75" spans="1:10" x14ac:dyDescent="0.3">
      <c r="A75" s="70" t="s">
        <v>100</v>
      </c>
      <c r="B75" s="70"/>
      <c r="C75" s="71"/>
      <c r="D75" s="110"/>
      <c r="E75" s="110"/>
      <c r="F75" s="107"/>
      <c r="G75" s="108"/>
      <c r="H75" s="109"/>
      <c r="I75" s="62"/>
      <c r="J75" s="62"/>
    </row>
    <row r="76" spans="1:10" x14ac:dyDescent="0.3">
      <c r="A76" s="70" t="s">
        <v>100</v>
      </c>
      <c r="B76" s="70"/>
      <c r="C76" s="71"/>
      <c r="D76" s="110"/>
      <c r="E76" s="110"/>
      <c r="F76" s="107"/>
      <c r="G76" s="108"/>
      <c r="H76" s="109"/>
      <c r="I76" s="62"/>
      <c r="J76" s="62"/>
    </row>
    <row r="77" spans="1:10" x14ac:dyDescent="0.3">
      <c r="A77" s="70" t="s">
        <v>100</v>
      </c>
      <c r="B77" s="70"/>
      <c r="C77" s="71"/>
      <c r="D77" s="110"/>
      <c r="E77" s="110"/>
      <c r="F77" s="107"/>
      <c r="G77" s="108"/>
      <c r="H77" s="109"/>
      <c r="I77" s="62"/>
      <c r="J77" s="62"/>
    </row>
    <row r="78" spans="1:10" x14ac:dyDescent="0.3">
      <c r="A78" s="70" t="s">
        <v>100</v>
      </c>
      <c r="B78" s="70"/>
      <c r="C78" s="71"/>
      <c r="D78" s="110"/>
      <c r="E78" s="110"/>
      <c r="F78" s="107"/>
      <c r="G78" s="108"/>
      <c r="H78" s="109"/>
      <c r="I78" s="62"/>
      <c r="J78" s="62"/>
    </row>
    <row r="79" spans="1:10" x14ac:dyDescent="0.3">
      <c r="A79" s="70" t="s">
        <v>100</v>
      </c>
      <c r="B79" s="70"/>
      <c r="C79" s="71"/>
      <c r="D79" s="110"/>
      <c r="E79" s="110"/>
      <c r="F79" s="107"/>
      <c r="G79" s="108"/>
      <c r="H79" s="109"/>
      <c r="I79" s="62"/>
      <c r="J79" s="62"/>
    </row>
    <row r="80" spans="1:10" x14ac:dyDescent="0.3">
      <c r="A80" s="70" t="s">
        <v>100</v>
      </c>
      <c r="B80" s="70"/>
      <c r="C80" s="71"/>
      <c r="D80" s="110"/>
      <c r="E80" s="110"/>
      <c r="F80" s="107"/>
      <c r="G80" s="108"/>
      <c r="H80" s="109"/>
      <c r="I80" s="62"/>
      <c r="J80" s="62"/>
    </row>
    <row r="81" spans="1:10" x14ac:dyDescent="0.3">
      <c r="A81" s="70" t="s">
        <v>100</v>
      </c>
      <c r="B81" s="70"/>
      <c r="C81" s="71"/>
      <c r="D81" s="110"/>
      <c r="E81" s="110"/>
      <c r="F81" s="107"/>
      <c r="G81" s="108"/>
      <c r="H81" s="109"/>
      <c r="I81" s="62"/>
      <c r="J81" s="62"/>
    </row>
    <row r="82" spans="1:10" x14ac:dyDescent="0.3">
      <c r="A82" s="70" t="s">
        <v>100</v>
      </c>
      <c r="B82" s="70"/>
      <c r="C82" s="71"/>
      <c r="D82" s="110"/>
      <c r="E82" s="110"/>
      <c r="F82" s="107"/>
      <c r="G82" s="108"/>
      <c r="H82" s="109"/>
      <c r="I82" s="62"/>
      <c r="J82" s="62"/>
    </row>
    <row r="83" spans="1:10" x14ac:dyDescent="0.3">
      <c r="A83" s="70" t="s">
        <v>100</v>
      </c>
      <c r="B83" s="70"/>
      <c r="C83" s="71"/>
      <c r="D83" s="110"/>
      <c r="E83" s="110"/>
      <c r="F83" s="107"/>
      <c r="G83" s="108"/>
      <c r="H83" s="109"/>
      <c r="I83" s="62"/>
      <c r="J83" s="62"/>
    </row>
    <row r="84" spans="1:10" x14ac:dyDescent="0.3">
      <c r="A84" s="70" t="s">
        <v>100</v>
      </c>
      <c r="B84" s="70"/>
      <c r="C84" s="71"/>
      <c r="D84" s="110"/>
      <c r="E84" s="110"/>
      <c r="F84" s="107"/>
      <c r="G84" s="108"/>
      <c r="H84" s="109"/>
      <c r="I84" s="62"/>
      <c r="J84" s="62"/>
    </row>
    <row r="85" spans="1:10" x14ac:dyDescent="0.3">
      <c r="A85" s="70" t="s">
        <v>100</v>
      </c>
      <c r="B85" s="70"/>
      <c r="C85" s="71"/>
      <c r="D85" s="110"/>
      <c r="E85" s="110"/>
      <c r="F85" s="107"/>
      <c r="G85" s="108"/>
      <c r="H85" s="109"/>
      <c r="I85" s="62"/>
      <c r="J85" s="62"/>
    </row>
    <row r="86" spans="1:10" x14ac:dyDescent="0.3">
      <c r="A86" s="70" t="s">
        <v>100</v>
      </c>
      <c r="B86" s="70"/>
      <c r="C86" s="71"/>
      <c r="D86" s="110"/>
      <c r="E86" s="110"/>
      <c r="F86" s="107"/>
      <c r="G86" s="108"/>
      <c r="H86" s="109"/>
      <c r="I86" s="62"/>
      <c r="J86" s="62"/>
    </row>
    <row r="87" spans="1:10" x14ac:dyDescent="0.3">
      <c r="A87" s="70" t="s">
        <v>100</v>
      </c>
      <c r="B87" s="70"/>
      <c r="C87" s="71"/>
      <c r="D87" s="110"/>
      <c r="E87" s="110"/>
      <c r="F87" s="107"/>
      <c r="G87" s="108"/>
      <c r="H87" s="109"/>
      <c r="I87" s="62"/>
      <c r="J87" s="62"/>
    </row>
    <row r="88" spans="1:10" x14ac:dyDescent="0.3">
      <c r="A88" s="70" t="s">
        <v>100</v>
      </c>
      <c r="B88" s="70"/>
      <c r="C88" s="71"/>
      <c r="D88" s="110"/>
      <c r="E88" s="110"/>
      <c r="F88" s="107"/>
      <c r="G88" s="108"/>
      <c r="H88" s="109"/>
      <c r="I88" s="62"/>
      <c r="J88" s="62"/>
    </row>
    <row r="89" spans="1:10" x14ac:dyDescent="0.3">
      <c r="A89" s="70" t="s">
        <v>100</v>
      </c>
      <c r="B89" s="70"/>
      <c r="C89" s="71"/>
      <c r="D89" s="110"/>
      <c r="E89" s="110"/>
      <c r="F89" s="107"/>
      <c r="G89" s="108"/>
      <c r="H89" s="109"/>
      <c r="I89" s="62"/>
      <c r="J89" s="62"/>
    </row>
    <row r="90" spans="1:10" x14ac:dyDescent="0.3">
      <c r="A90" s="70" t="s">
        <v>100</v>
      </c>
      <c r="B90" s="70"/>
      <c r="C90" s="71"/>
      <c r="D90" s="110"/>
      <c r="E90" s="110"/>
      <c r="F90" s="107"/>
      <c r="G90" s="108"/>
      <c r="H90" s="109"/>
      <c r="I90" s="62"/>
      <c r="J90" s="62"/>
    </row>
    <row r="91" spans="1:10" x14ac:dyDescent="0.3">
      <c r="A91" s="70" t="s">
        <v>100</v>
      </c>
      <c r="B91" s="70"/>
      <c r="C91" s="71"/>
      <c r="D91" s="110"/>
      <c r="E91" s="110"/>
      <c r="F91" s="107"/>
      <c r="G91" s="108"/>
      <c r="H91" s="109"/>
      <c r="I91" s="62"/>
      <c r="J91" s="62"/>
    </row>
    <row r="92" spans="1:10" x14ac:dyDescent="0.3">
      <c r="A92" s="70" t="s">
        <v>100</v>
      </c>
      <c r="B92" s="70"/>
      <c r="C92" s="71"/>
      <c r="D92" s="110"/>
      <c r="E92" s="110"/>
      <c r="F92" s="107"/>
      <c r="G92" s="108"/>
      <c r="H92" s="109"/>
      <c r="I92" s="62"/>
      <c r="J92" s="62"/>
    </row>
    <row r="93" spans="1:10" x14ac:dyDescent="0.3">
      <c r="A93" s="70" t="s">
        <v>100</v>
      </c>
      <c r="B93" s="70"/>
      <c r="C93" s="71"/>
      <c r="D93" s="110"/>
      <c r="E93" s="110"/>
      <c r="F93" s="107"/>
      <c r="G93" s="108"/>
      <c r="H93" s="109"/>
      <c r="I93" s="62"/>
      <c r="J93" s="62"/>
    </row>
    <row r="94" spans="1:10" x14ac:dyDescent="0.3">
      <c r="A94" s="70" t="s">
        <v>100</v>
      </c>
      <c r="B94" s="70"/>
      <c r="C94" s="71"/>
      <c r="D94" s="110"/>
      <c r="E94" s="110"/>
      <c r="F94" s="107"/>
      <c r="G94" s="108"/>
      <c r="H94" s="109"/>
      <c r="I94" s="62"/>
      <c r="J94" s="62"/>
    </row>
    <row r="95" spans="1:10" x14ac:dyDescent="0.3">
      <c r="A95" s="70" t="s">
        <v>100</v>
      </c>
      <c r="B95" s="70"/>
      <c r="C95" s="71"/>
      <c r="D95" s="110"/>
      <c r="E95" s="110"/>
      <c r="F95" s="107"/>
      <c r="G95" s="108"/>
      <c r="H95" s="109"/>
      <c r="I95" s="62"/>
      <c r="J95" s="62"/>
    </row>
    <row r="96" spans="1:10" x14ac:dyDescent="0.3">
      <c r="A96" s="70" t="s">
        <v>100</v>
      </c>
      <c r="B96" s="70"/>
      <c r="C96" s="71"/>
      <c r="D96" s="110"/>
      <c r="E96" s="110"/>
      <c r="F96" s="107"/>
      <c r="G96" s="108"/>
      <c r="H96" s="109"/>
      <c r="I96" s="62"/>
      <c r="J96" s="62"/>
    </row>
    <row r="97" spans="1:10" x14ac:dyDescent="0.3">
      <c r="A97" s="70" t="s">
        <v>100</v>
      </c>
      <c r="B97" s="70"/>
      <c r="C97" s="71"/>
      <c r="D97" s="110"/>
      <c r="E97" s="110"/>
      <c r="F97" s="107"/>
      <c r="G97" s="108"/>
      <c r="H97" s="109"/>
      <c r="I97" s="62"/>
      <c r="J97" s="62"/>
    </row>
    <row r="98" spans="1:10" x14ac:dyDescent="0.3">
      <c r="A98" s="70" t="s">
        <v>100</v>
      </c>
      <c r="B98" s="70"/>
      <c r="C98" s="71"/>
      <c r="D98" s="110"/>
      <c r="E98" s="110"/>
      <c r="F98" s="107"/>
      <c r="G98" s="108"/>
      <c r="H98" s="109"/>
      <c r="I98" s="62"/>
      <c r="J98" s="62"/>
    </row>
    <row r="99" spans="1:10" x14ac:dyDescent="0.3">
      <c r="A99" s="70" t="s">
        <v>100</v>
      </c>
      <c r="B99" s="70"/>
      <c r="C99" s="71"/>
      <c r="D99" s="110"/>
      <c r="E99" s="110"/>
      <c r="F99" s="107"/>
      <c r="G99" s="108"/>
      <c r="H99" s="109"/>
      <c r="I99" s="62"/>
      <c r="J99" s="62"/>
    </row>
    <row r="100" spans="1:10" x14ac:dyDescent="0.3">
      <c r="A100" s="70" t="s">
        <v>100</v>
      </c>
      <c r="B100" s="70"/>
      <c r="C100" s="71"/>
      <c r="D100" s="110"/>
      <c r="E100" s="110"/>
      <c r="F100" s="107"/>
      <c r="G100" s="108"/>
      <c r="H100" s="109"/>
      <c r="I100" s="62"/>
      <c r="J100" s="62"/>
    </row>
    <row r="101" spans="1:10" x14ac:dyDescent="0.3">
      <c r="A101" s="70" t="s">
        <v>100</v>
      </c>
      <c r="B101" s="70"/>
      <c r="C101" s="71"/>
      <c r="D101" s="110"/>
      <c r="E101" s="110"/>
      <c r="F101" s="107"/>
      <c r="G101" s="108"/>
      <c r="H101" s="109"/>
      <c r="I101" s="62"/>
      <c r="J101" s="62"/>
    </row>
    <row r="102" spans="1:10" x14ac:dyDescent="0.3">
      <c r="A102" s="70" t="s">
        <v>100</v>
      </c>
      <c r="B102" s="70"/>
      <c r="C102" s="71"/>
      <c r="D102" s="110"/>
      <c r="E102" s="110"/>
      <c r="F102" s="107"/>
      <c r="G102" s="108"/>
      <c r="H102" s="109">
        <v>0</v>
      </c>
      <c r="I102" s="62"/>
      <c r="J102" s="62"/>
    </row>
    <row r="103" spans="1:10" x14ac:dyDescent="0.3">
      <c r="A103" s="70" t="s">
        <v>100</v>
      </c>
      <c r="B103" s="70"/>
      <c r="C103" s="71"/>
      <c r="D103" s="110"/>
      <c r="E103" s="110"/>
      <c r="F103" s="107"/>
      <c r="G103" s="108"/>
      <c r="H103" s="109">
        <v>0</v>
      </c>
      <c r="I103" s="62"/>
      <c r="J103" s="62"/>
    </row>
    <row r="104" spans="1:10" x14ac:dyDescent="0.3">
      <c r="A104" s="70" t="s">
        <v>100</v>
      </c>
      <c r="B104" s="70"/>
      <c r="C104" s="71"/>
      <c r="D104" s="110"/>
      <c r="E104" s="110"/>
      <c r="F104" s="107"/>
      <c r="G104" s="108"/>
      <c r="H104" s="109">
        <v>0</v>
      </c>
      <c r="I104" s="62"/>
      <c r="J104" s="62"/>
    </row>
    <row r="105" spans="1:10" x14ac:dyDescent="0.3">
      <c r="A105" s="70" t="s">
        <v>100</v>
      </c>
      <c r="B105" s="70"/>
      <c r="C105" s="71"/>
      <c r="D105" s="110"/>
      <c r="E105" s="110"/>
      <c r="F105" s="107"/>
      <c r="G105" s="108"/>
      <c r="H105" s="109">
        <v>0</v>
      </c>
      <c r="I105" s="62"/>
      <c r="J105" s="62"/>
    </row>
    <row r="106" spans="1:10" x14ac:dyDescent="0.3">
      <c r="A106" s="70" t="s">
        <v>100</v>
      </c>
      <c r="B106" s="70"/>
      <c r="C106" s="71"/>
      <c r="D106" s="110"/>
      <c r="E106" s="110"/>
      <c r="F106" s="107"/>
      <c r="G106" s="108"/>
      <c r="H106" s="109">
        <v>0</v>
      </c>
      <c r="I106" s="62"/>
      <c r="J106" s="62"/>
    </row>
    <row r="107" spans="1:10" x14ac:dyDescent="0.3">
      <c r="A107" s="70" t="s">
        <v>100</v>
      </c>
      <c r="B107" s="70"/>
      <c r="C107" s="71"/>
      <c r="D107" s="110"/>
      <c r="E107" s="110"/>
      <c r="F107" s="107"/>
      <c r="G107" s="108"/>
      <c r="H107" s="109">
        <v>0</v>
      </c>
      <c r="I107" s="62"/>
      <c r="J107" s="62"/>
    </row>
    <row r="108" spans="1:10" x14ac:dyDescent="0.3">
      <c r="A108" s="70" t="s">
        <v>100</v>
      </c>
      <c r="B108" s="70"/>
      <c r="C108" s="71"/>
      <c r="D108" s="110"/>
      <c r="E108" s="110"/>
      <c r="F108" s="107"/>
      <c r="G108" s="108"/>
      <c r="H108" s="109">
        <v>0</v>
      </c>
      <c r="I108" s="62"/>
      <c r="J108" s="62"/>
    </row>
    <row r="109" spans="1:10" x14ac:dyDescent="0.3">
      <c r="A109" s="70" t="s">
        <v>100</v>
      </c>
      <c r="B109" s="70"/>
      <c r="C109" s="71"/>
      <c r="D109" s="110"/>
      <c r="E109" s="110"/>
      <c r="F109" s="107"/>
      <c r="G109" s="108"/>
      <c r="H109" s="109">
        <v>0</v>
      </c>
      <c r="I109" s="62"/>
      <c r="J109" s="62"/>
    </row>
    <row r="110" spans="1:10" x14ac:dyDescent="0.3">
      <c r="A110" s="70" t="s">
        <v>100</v>
      </c>
      <c r="B110" s="70"/>
      <c r="C110" s="71"/>
      <c r="D110" s="110"/>
      <c r="E110" s="110"/>
      <c r="F110" s="107"/>
      <c r="G110" s="108"/>
      <c r="H110" s="109">
        <v>0</v>
      </c>
      <c r="I110" s="62"/>
      <c r="J110" s="62"/>
    </row>
    <row r="111" spans="1:10" x14ac:dyDescent="0.3">
      <c r="A111" s="70" t="s">
        <v>100</v>
      </c>
      <c r="B111" s="70"/>
      <c r="C111" s="71"/>
      <c r="D111" s="110"/>
      <c r="E111" s="110"/>
      <c r="F111" s="107"/>
      <c r="G111" s="108"/>
      <c r="H111" s="109">
        <v>0</v>
      </c>
      <c r="I111" s="62"/>
      <c r="J111" s="62"/>
    </row>
    <row r="112" spans="1:10" x14ac:dyDescent="0.3">
      <c r="A112" s="70" t="s">
        <v>100</v>
      </c>
      <c r="B112" s="70"/>
      <c r="C112" s="71"/>
      <c r="D112" s="110"/>
      <c r="E112" s="110"/>
      <c r="F112" s="107"/>
      <c r="G112" s="108"/>
      <c r="H112" s="109">
        <v>0</v>
      </c>
      <c r="I112" s="62"/>
      <c r="J112" s="62"/>
    </row>
    <row r="113" spans="1:10" x14ac:dyDescent="0.3">
      <c r="A113" s="70" t="s">
        <v>100</v>
      </c>
      <c r="B113" s="70"/>
      <c r="C113" s="71"/>
      <c r="D113" s="110"/>
      <c r="E113" s="110"/>
      <c r="F113" s="107"/>
      <c r="G113" s="108"/>
      <c r="H113" s="109">
        <v>0</v>
      </c>
      <c r="I113" s="62"/>
      <c r="J113" s="62"/>
    </row>
    <row r="114" spans="1:10" x14ac:dyDescent="0.3">
      <c r="A114" s="70" t="s">
        <v>100</v>
      </c>
      <c r="B114" s="70"/>
      <c r="C114" s="71"/>
      <c r="D114" s="110"/>
      <c r="E114" s="110"/>
      <c r="F114" s="107"/>
      <c r="G114" s="108"/>
      <c r="H114" s="109">
        <v>0</v>
      </c>
      <c r="I114" s="62"/>
      <c r="J114" s="62"/>
    </row>
    <row r="115" spans="1:10" x14ac:dyDescent="0.3">
      <c r="A115" s="70" t="s">
        <v>100</v>
      </c>
      <c r="B115" s="70"/>
      <c r="C115" s="71"/>
      <c r="D115" s="110"/>
      <c r="E115" s="110"/>
      <c r="F115" s="107"/>
      <c r="G115" s="108"/>
      <c r="H115" s="109">
        <v>0</v>
      </c>
      <c r="I115" s="62"/>
      <c r="J115" s="62"/>
    </row>
    <row r="116" spans="1:10" x14ac:dyDescent="0.3">
      <c r="A116" s="70" t="s">
        <v>100</v>
      </c>
      <c r="B116" s="70"/>
      <c r="C116" s="71"/>
      <c r="D116" s="110"/>
      <c r="E116" s="110"/>
      <c r="F116" s="107"/>
      <c r="G116" s="108"/>
      <c r="H116" s="109">
        <v>0</v>
      </c>
      <c r="I116" s="62"/>
      <c r="J116" s="62"/>
    </row>
    <row r="117" spans="1:10" x14ac:dyDescent="0.3">
      <c r="A117" s="70" t="s">
        <v>100</v>
      </c>
      <c r="B117" s="70"/>
      <c r="C117" s="71"/>
      <c r="D117" s="110"/>
      <c r="E117" s="110"/>
      <c r="F117" s="107"/>
      <c r="G117" s="108"/>
      <c r="H117" s="109">
        <v>0</v>
      </c>
      <c r="I117" s="62"/>
      <c r="J117" s="62"/>
    </row>
    <row r="118" spans="1:10" x14ac:dyDescent="0.3">
      <c r="A118" s="70" t="s">
        <v>100</v>
      </c>
      <c r="B118" s="70"/>
      <c r="C118" s="71"/>
      <c r="D118" s="110"/>
      <c r="E118" s="110"/>
      <c r="F118" s="107"/>
      <c r="G118" s="108"/>
      <c r="H118" s="109">
        <v>0</v>
      </c>
      <c r="I118" s="62"/>
      <c r="J118" s="62"/>
    </row>
    <row r="119" spans="1:10" x14ac:dyDescent="0.3">
      <c r="A119" s="70" t="s">
        <v>100</v>
      </c>
      <c r="B119" s="70"/>
      <c r="C119" s="71"/>
      <c r="D119" s="110"/>
      <c r="E119" s="110"/>
      <c r="F119" s="107"/>
      <c r="G119" s="108"/>
      <c r="H119" s="109">
        <v>0</v>
      </c>
      <c r="I119" s="62"/>
      <c r="J119" s="62"/>
    </row>
    <row r="120" spans="1:10" x14ac:dyDescent="0.3">
      <c r="A120" s="70" t="s">
        <v>100</v>
      </c>
      <c r="B120" s="70"/>
      <c r="C120" s="71"/>
      <c r="D120" s="110"/>
      <c r="E120" s="110"/>
      <c r="F120" s="107"/>
      <c r="G120" s="108"/>
      <c r="H120" s="109">
        <v>0</v>
      </c>
      <c r="I120" s="62"/>
      <c r="J120" s="62"/>
    </row>
    <row r="121" spans="1:10" x14ac:dyDescent="0.3">
      <c r="A121" s="70" t="s">
        <v>100</v>
      </c>
      <c r="B121" s="70"/>
      <c r="C121" s="71"/>
      <c r="D121" s="110"/>
      <c r="E121" s="110"/>
      <c r="F121" s="107"/>
      <c r="G121" s="108"/>
      <c r="H121" s="109">
        <v>0</v>
      </c>
      <c r="I121" s="62"/>
      <c r="J121" s="62"/>
    </row>
    <row r="122" spans="1:10" x14ac:dyDescent="0.3">
      <c r="A122" s="70" t="s">
        <v>100</v>
      </c>
      <c r="B122" s="70"/>
      <c r="C122" s="71"/>
      <c r="D122" s="110"/>
      <c r="E122" s="110"/>
      <c r="F122" s="107"/>
      <c r="G122" s="108"/>
      <c r="H122" s="109">
        <v>0</v>
      </c>
      <c r="I122" s="62"/>
      <c r="J122" s="62"/>
    </row>
    <row r="123" spans="1:10" x14ac:dyDescent="0.3">
      <c r="A123" s="70" t="s">
        <v>100</v>
      </c>
      <c r="B123" s="70"/>
      <c r="C123" s="71"/>
      <c r="D123" s="110"/>
      <c r="E123" s="110"/>
      <c r="F123" s="107"/>
      <c r="G123" s="108"/>
      <c r="H123" s="109">
        <v>0</v>
      </c>
      <c r="I123" s="62"/>
      <c r="J123" s="62"/>
    </row>
    <row r="124" spans="1:10" x14ac:dyDescent="0.3">
      <c r="A124" s="70" t="s">
        <v>100</v>
      </c>
      <c r="B124" s="70"/>
      <c r="C124" s="71"/>
      <c r="D124" s="110"/>
      <c r="E124" s="110"/>
      <c r="F124" s="107"/>
      <c r="G124" s="108"/>
      <c r="H124" s="109">
        <v>0</v>
      </c>
      <c r="I124" s="62"/>
      <c r="J124" s="62"/>
    </row>
    <row r="125" spans="1:10" x14ac:dyDescent="0.3">
      <c r="A125" s="70" t="s">
        <v>100</v>
      </c>
      <c r="B125" s="70"/>
      <c r="C125" s="71"/>
      <c r="D125" s="110"/>
      <c r="E125" s="110"/>
      <c r="F125" s="107"/>
      <c r="G125" s="108"/>
      <c r="H125" s="109">
        <v>0</v>
      </c>
      <c r="I125" s="62"/>
      <c r="J125" s="62"/>
    </row>
    <row r="126" spans="1:10" x14ac:dyDescent="0.3">
      <c r="A126" s="70" t="s">
        <v>100</v>
      </c>
      <c r="B126" s="70"/>
      <c r="C126" s="71"/>
      <c r="D126" s="110"/>
      <c r="E126" s="110"/>
      <c r="F126" s="107"/>
      <c r="G126" s="108"/>
      <c r="H126" s="109">
        <v>0</v>
      </c>
      <c r="I126" s="62"/>
      <c r="J126" s="62"/>
    </row>
    <row r="127" spans="1:10" x14ac:dyDescent="0.3">
      <c r="A127" s="70" t="s">
        <v>100</v>
      </c>
      <c r="B127" s="70"/>
      <c r="C127" s="71"/>
      <c r="D127" s="110"/>
      <c r="E127" s="110"/>
      <c r="F127" s="107"/>
      <c r="G127" s="108"/>
      <c r="H127" s="109">
        <v>0</v>
      </c>
      <c r="I127" s="62"/>
      <c r="J127" s="62"/>
    </row>
    <row r="128" spans="1:10" x14ac:dyDescent="0.3">
      <c r="A128" s="70" t="s">
        <v>100</v>
      </c>
      <c r="B128" s="70"/>
      <c r="C128" s="71"/>
      <c r="D128" s="110"/>
      <c r="E128" s="110"/>
      <c r="F128" s="107"/>
      <c r="G128" s="108"/>
      <c r="H128" s="109">
        <v>0</v>
      </c>
      <c r="I128" s="62"/>
      <c r="J128" s="62"/>
    </row>
    <row r="129" spans="1:10" x14ac:dyDescent="0.3">
      <c r="A129" s="70" t="s">
        <v>100</v>
      </c>
      <c r="B129" s="70"/>
      <c r="C129" s="71"/>
      <c r="D129" s="110"/>
      <c r="E129" s="110"/>
      <c r="F129" s="107"/>
      <c r="G129" s="108"/>
      <c r="H129" s="109">
        <v>0</v>
      </c>
      <c r="I129" s="62"/>
      <c r="J129" s="62"/>
    </row>
    <row r="130" spans="1:10" x14ac:dyDescent="0.3">
      <c r="A130" s="70" t="s">
        <v>100</v>
      </c>
      <c r="B130" s="70"/>
      <c r="C130" s="71"/>
      <c r="D130" s="110"/>
      <c r="E130" s="110"/>
      <c r="F130" s="107"/>
      <c r="G130" s="108"/>
      <c r="H130" s="109">
        <v>0</v>
      </c>
      <c r="I130" s="62"/>
      <c r="J130" s="62"/>
    </row>
    <row r="131" spans="1:10" x14ac:dyDescent="0.3">
      <c r="A131" s="70" t="s">
        <v>100</v>
      </c>
      <c r="B131" s="70"/>
      <c r="C131" s="71"/>
      <c r="D131" s="110"/>
      <c r="E131" s="110"/>
      <c r="F131" s="107"/>
      <c r="G131" s="108"/>
      <c r="H131" s="109">
        <v>0</v>
      </c>
      <c r="I131" s="62"/>
      <c r="J131" s="62"/>
    </row>
    <row r="132" spans="1:10" x14ac:dyDescent="0.3">
      <c r="A132" s="70" t="s">
        <v>100</v>
      </c>
      <c r="B132" s="70"/>
      <c r="C132" s="71"/>
      <c r="D132" s="110"/>
      <c r="E132" s="110"/>
      <c r="F132" s="107"/>
      <c r="G132" s="108"/>
      <c r="H132" s="109">
        <v>0</v>
      </c>
      <c r="I132" s="62"/>
      <c r="J132" s="62"/>
    </row>
    <row r="133" spans="1:10" x14ac:dyDescent="0.3">
      <c r="A133" s="70" t="s">
        <v>100</v>
      </c>
      <c r="B133" s="70"/>
      <c r="C133" s="71"/>
      <c r="D133" s="110"/>
      <c r="E133" s="110"/>
      <c r="F133" s="107"/>
      <c r="G133" s="108"/>
      <c r="H133" s="109">
        <v>0</v>
      </c>
      <c r="I133" s="62"/>
      <c r="J133" s="62"/>
    </row>
    <row r="134" spans="1:10" x14ac:dyDescent="0.3">
      <c r="A134" s="70" t="s">
        <v>100</v>
      </c>
      <c r="B134" s="70"/>
      <c r="C134" s="71"/>
      <c r="D134" s="110"/>
      <c r="E134" s="110"/>
      <c r="F134" s="107"/>
      <c r="G134" s="108"/>
      <c r="H134" s="109">
        <v>0</v>
      </c>
      <c r="I134" s="62"/>
      <c r="J134" s="62"/>
    </row>
    <row r="135" spans="1:10" x14ac:dyDescent="0.3">
      <c r="A135" s="70" t="s">
        <v>100</v>
      </c>
      <c r="B135" s="70"/>
      <c r="C135" s="71"/>
      <c r="D135" s="110"/>
      <c r="E135" s="110"/>
      <c r="F135" s="107"/>
      <c r="G135" s="108"/>
      <c r="H135" s="109">
        <v>0</v>
      </c>
      <c r="I135" s="62"/>
      <c r="J135" s="62"/>
    </row>
    <row r="136" spans="1:10" x14ac:dyDescent="0.3">
      <c r="A136" s="70" t="s">
        <v>100</v>
      </c>
      <c r="B136" s="70"/>
      <c r="C136" s="71"/>
      <c r="D136" s="110"/>
      <c r="E136" s="110"/>
      <c r="F136" s="107"/>
      <c r="G136" s="108"/>
      <c r="H136" s="109">
        <v>0</v>
      </c>
      <c r="I136" s="62"/>
      <c r="J136" s="62"/>
    </row>
    <row r="137" spans="1:10" x14ac:dyDescent="0.3">
      <c r="A137" s="70" t="s">
        <v>100</v>
      </c>
      <c r="B137" s="70"/>
      <c r="C137" s="71"/>
      <c r="D137" s="110"/>
      <c r="E137" s="110"/>
      <c r="F137" s="107"/>
      <c r="G137" s="108"/>
      <c r="H137" s="109">
        <v>0</v>
      </c>
      <c r="I137" s="62"/>
      <c r="J137" s="62"/>
    </row>
    <row r="138" spans="1:10" x14ac:dyDescent="0.3">
      <c r="A138" s="70" t="s">
        <v>100</v>
      </c>
      <c r="B138" s="70"/>
      <c r="C138" s="71"/>
      <c r="D138" s="110"/>
      <c r="E138" s="110"/>
      <c r="F138" s="107"/>
      <c r="G138" s="108"/>
      <c r="H138" s="109">
        <v>0</v>
      </c>
      <c r="I138" s="62"/>
      <c r="J138" s="62"/>
    </row>
    <row r="139" spans="1:10" x14ac:dyDescent="0.3">
      <c r="A139" s="70" t="s">
        <v>100</v>
      </c>
      <c r="B139" s="70"/>
      <c r="C139" s="71"/>
      <c r="D139" s="110"/>
      <c r="E139" s="110"/>
      <c r="F139" s="107"/>
      <c r="G139" s="108"/>
      <c r="H139" s="109">
        <v>0</v>
      </c>
      <c r="I139" s="62"/>
      <c r="J139" s="62"/>
    </row>
    <row r="140" spans="1:10" x14ac:dyDescent="0.3">
      <c r="A140" s="70" t="s">
        <v>100</v>
      </c>
      <c r="B140" s="70"/>
      <c r="C140" s="71"/>
      <c r="D140" s="110"/>
      <c r="E140" s="110"/>
      <c r="F140" s="107"/>
      <c r="G140" s="108"/>
      <c r="H140" s="109">
        <v>0</v>
      </c>
      <c r="I140" s="62"/>
      <c r="J140" s="62"/>
    </row>
    <row r="141" spans="1:10" x14ac:dyDescent="0.3">
      <c r="A141" s="70" t="s">
        <v>100</v>
      </c>
      <c r="B141" s="70"/>
      <c r="C141" s="71"/>
      <c r="D141" s="110"/>
      <c r="E141" s="110"/>
      <c r="F141" s="107"/>
      <c r="G141" s="108"/>
      <c r="H141" s="109">
        <v>0</v>
      </c>
      <c r="I141" s="62"/>
      <c r="J141" s="62"/>
    </row>
    <row r="142" spans="1:10" x14ac:dyDescent="0.3">
      <c r="A142" s="70" t="s">
        <v>100</v>
      </c>
      <c r="B142" s="70"/>
      <c r="C142" s="71"/>
      <c r="D142" s="110"/>
      <c r="E142" s="110"/>
      <c r="F142" s="107"/>
      <c r="G142" s="108"/>
      <c r="H142" s="109">
        <v>0</v>
      </c>
      <c r="I142" s="62"/>
      <c r="J142" s="62"/>
    </row>
    <row r="143" spans="1:10" x14ac:dyDescent="0.3">
      <c r="A143" s="70" t="s">
        <v>100</v>
      </c>
      <c r="B143" s="70"/>
      <c r="C143" s="71"/>
      <c r="D143" s="110"/>
      <c r="E143" s="110"/>
      <c r="F143" s="107"/>
      <c r="G143" s="108"/>
      <c r="H143" s="109">
        <v>0</v>
      </c>
      <c r="I143" s="62"/>
      <c r="J143" s="62"/>
    </row>
    <row r="144" spans="1:10" x14ac:dyDescent="0.3">
      <c r="A144" s="70" t="s">
        <v>100</v>
      </c>
      <c r="B144" s="70"/>
      <c r="C144" s="71"/>
      <c r="D144" s="110"/>
      <c r="E144" s="110"/>
      <c r="F144" s="107"/>
      <c r="G144" s="108"/>
      <c r="H144" s="109">
        <v>0</v>
      </c>
      <c r="I144" s="62"/>
      <c r="J144" s="62"/>
    </row>
    <row r="145" spans="1:10" x14ac:dyDescent="0.3">
      <c r="A145" s="70" t="s">
        <v>100</v>
      </c>
      <c r="B145" s="70"/>
      <c r="C145" s="71"/>
      <c r="D145" s="110"/>
      <c r="E145" s="110"/>
      <c r="F145" s="107"/>
      <c r="G145" s="108"/>
      <c r="H145" s="109">
        <v>0</v>
      </c>
      <c r="I145" s="62"/>
      <c r="J145" s="62"/>
    </row>
    <row r="146" spans="1:10" x14ac:dyDescent="0.3">
      <c r="A146" s="70" t="s">
        <v>100</v>
      </c>
      <c r="B146" s="70"/>
      <c r="C146" s="71"/>
      <c r="D146" s="110"/>
      <c r="E146" s="110"/>
      <c r="F146" s="107"/>
      <c r="G146" s="108"/>
      <c r="H146" s="109">
        <v>0</v>
      </c>
      <c r="I146" s="62"/>
      <c r="J146" s="62"/>
    </row>
    <row r="147" spans="1:10" x14ac:dyDescent="0.3">
      <c r="A147" s="70" t="s">
        <v>100</v>
      </c>
      <c r="B147" s="70"/>
      <c r="C147" s="71"/>
      <c r="D147" s="110"/>
      <c r="E147" s="110"/>
      <c r="F147" s="107"/>
      <c r="G147" s="108"/>
      <c r="H147" s="109">
        <v>0</v>
      </c>
      <c r="I147" s="62"/>
      <c r="J147" s="62"/>
    </row>
    <row r="148" spans="1:10" x14ac:dyDescent="0.3">
      <c r="A148" s="70" t="s">
        <v>100</v>
      </c>
      <c r="B148" s="70"/>
      <c r="C148" s="71"/>
      <c r="D148" s="110"/>
      <c r="E148" s="110"/>
      <c r="F148" s="107"/>
      <c r="G148" s="108"/>
      <c r="H148" s="109">
        <v>0</v>
      </c>
      <c r="I148" s="62"/>
      <c r="J148" s="62"/>
    </row>
    <row r="149" spans="1:10" x14ac:dyDescent="0.3">
      <c r="A149" s="70" t="s">
        <v>100</v>
      </c>
      <c r="B149" s="70"/>
      <c r="C149" s="71"/>
      <c r="D149" s="110"/>
      <c r="E149" s="110"/>
      <c r="F149" s="107"/>
      <c r="G149" s="108"/>
      <c r="H149" s="109">
        <v>0</v>
      </c>
      <c r="I149" s="62"/>
      <c r="J149" s="62"/>
    </row>
    <row r="150" spans="1:10" x14ac:dyDescent="0.3">
      <c r="A150" s="70" t="s">
        <v>100</v>
      </c>
      <c r="B150" s="70"/>
      <c r="C150" s="71"/>
      <c r="D150" s="110"/>
      <c r="E150" s="110"/>
      <c r="F150" s="107"/>
      <c r="G150" s="108"/>
      <c r="H150" s="109">
        <v>0</v>
      </c>
      <c r="I150" s="62"/>
      <c r="J150" s="62"/>
    </row>
    <row r="151" spans="1:10" x14ac:dyDescent="0.3">
      <c r="A151" s="70" t="s">
        <v>100</v>
      </c>
      <c r="B151" s="70"/>
      <c r="C151" s="71"/>
      <c r="D151" s="110"/>
      <c r="E151" s="110"/>
      <c r="F151" s="107"/>
      <c r="G151" s="108"/>
      <c r="H151" s="109">
        <v>0</v>
      </c>
      <c r="I151" s="62"/>
      <c r="J151" s="62"/>
    </row>
    <row r="152" spans="1:10" x14ac:dyDescent="0.3">
      <c r="A152" s="70" t="s">
        <v>100</v>
      </c>
      <c r="B152" s="70"/>
      <c r="C152" s="71"/>
      <c r="D152" s="110"/>
      <c r="E152" s="110"/>
      <c r="F152" s="107"/>
      <c r="G152" s="108"/>
      <c r="H152" s="109">
        <v>0</v>
      </c>
      <c r="I152" s="62"/>
      <c r="J152" s="62"/>
    </row>
    <row r="153" spans="1:10" x14ac:dyDescent="0.3">
      <c r="A153" s="70" t="s">
        <v>100</v>
      </c>
      <c r="B153" s="70"/>
      <c r="C153" s="71"/>
      <c r="D153" s="110"/>
      <c r="E153" s="110"/>
      <c r="F153" s="107"/>
      <c r="G153" s="108"/>
      <c r="H153" s="109">
        <v>0</v>
      </c>
      <c r="I153" s="62"/>
      <c r="J153" s="62"/>
    </row>
    <row r="154" spans="1:10" x14ac:dyDescent="0.3">
      <c r="A154" s="70" t="s">
        <v>100</v>
      </c>
      <c r="B154" s="70"/>
      <c r="C154" s="71"/>
      <c r="D154" s="110"/>
      <c r="E154" s="110"/>
      <c r="F154" s="107"/>
      <c r="G154" s="108"/>
      <c r="H154" s="109">
        <v>0</v>
      </c>
      <c r="I154" s="62"/>
      <c r="J154" s="62"/>
    </row>
    <row r="155" spans="1:10" x14ac:dyDescent="0.3">
      <c r="A155" s="70" t="s">
        <v>100</v>
      </c>
      <c r="B155" s="70"/>
      <c r="C155" s="71"/>
      <c r="D155" s="110"/>
      <c r="E155" s="110"/>
      <c r="F155" s="107"/>
      <c r="G155" s="108"/>
      <c r="H155" s="109">
        <v>0</v>
      </c>
      <c r="I155" s="62"/>
      <c r="J155" s="62"/>
    </row>
    <row r="156" spans="1:10" x14ac:dyDescent="0.3">
      <c r="A156" s="70" t="s">
        <v>100</v>
      </c>
      <c r="B156" s="70"/>
      <c r="C156" s="71"/>
      <c r="D156" s="110"/>
      <c r="E156" s="110"/>
      <c r="F156" s="107"/>
      <c r="G156" s="108"/>
      <c r="H156" s="109">
        <v>0</v>
      </c>
      <c r="I156" s="62"/>
      <c r="J156" s="62"/>
    </row>
    <row r="157" spans="1:10" x14ac:dyDescent="0.3">
      <c r="A157" s="70" t="s">
        <v>100</v>
      </c>
      <c r="B157" s="70"/>
      <c r="C157" s="71"/>
      <c r="D157" s="110"/>
      <c r="E157" s="110"/>
      <c r="F157" s="107"/>
      <c r="G157" s="108"/>
      <c r="H157" s="109">
        <v>0</v>
      </c>
      <c r="I157" s="62"/>
      <c r="J157" s="62"/>
    </row>
    <row r="158" spans="1:10" x14ac:dyDescent="0.3">
      <c r="A158" s="70" t="s">
        <v>100</v>
      </c>
      <c r="B158" s="70"/>
      <c r="C158" s="71"/>
      <c r="D158" s="110"/>
      <c r="E158" s="110"/>
      <c r="F158" s="107"/>
      <c r="G158" s="108"/>
      <c r="H158" s="109">
        <v>0</v>
      </c>
      <c r="I158" s="62"/>
      <c r="J158" s="62"/>
    </row>
    <row r="159" spans="1:10" x14ac:dyDescent="0.3">
      <c r="A159" s="70" t="s">
        <v>100</v>
      </c>
      <c r="B159" s="70"/>
      <c r="C159" s="71"/>
      <c r="D159" s="110"/>
      <c r="E159" s="110"/>
      <c r="F159" s="107"/>
      <c r="G159" s="108"/>
      <c r="H159" s="109">
        <v>0</v>
      </c>
      <c r="I159" s="62"/>
      <c r="J159" s="62"/>
    </row>
    <row r="160" spans="1:10" x14ac:dyDescent="0.3">
      <c r="A160" s="70" t="s">
        <v>100</v>
      </c>
      <c r="B160" s="70"/>
      <c r="C160" s="71"/>
      <c r="D160" s="110"/>
      <c r="E160" s="110"/>
      <c r="F160" s="107"/>
      <c r="G160" s="108"/>
      <c r="H160" s="109">
        <v>0</v>
      </c>
      <c r="I160" s="62"/>
      <c r="J160" s="62"/>
    </row>
    <row r="161" spans="1:10" x14ac:dyDescent="0.3">
      <c r="A161" s="70" t="s">
        <v>100</v>
      </c>
      <c r="B161" s="70"/>
      <c r="C161" s="71"/>
      <c r="D161" s="110"/>
      <c r="E161" s="110"/>
      <c r="F161" s="107"/>
      <c r="G161" s="108"/>
      <c r="H161" s="109">
        <v>0</v>
      </c>
      <c r="I161" s="62"/>
      <c r="J161" s="62"/>
    </row>
    <row r="162" spans="1:10" x14ac:dyDescent="0.3">
      <c r="A162" s="70" t="s">
        <v>100</v>
      </c>
      <c r="B162" s="70"/>
      <c r="C162" s="71"/>
      <c r="D162" s="110"/>
      <c r="E162" s="110"/>
      <c r="F162" s="107"/>
      <c r="G162" s="108"/>
      <c r="H162" s="109">
        <v>0</v>
      </c>
      <c r="I162" s="62"/>
      <c r="J162" s="62"/>
    </row>
    <row r="163" spans="1:10" x14ac:dyDescent="0.3">
      <c r="A163" s="70" t="s">
        <v>100</v>
      </c>
      <c r="B163" s="70"/>
      <c r="C163" s="71"/>
      <c r="D163" s="110"/>
      <c r="E163" s="110"/>
      <c r="F163" s="107"/>
      <c r="G163" s="108"/>
      <c r="H163" s="109">
        <v>0</v>
      </c>
      <c r="I163" s="62"/>
      <c r="J163" s="62"/>
    </row>
    <row r="164" spans="1:10" x14ac:dyDescent="0.3">
      <c r="A164" s="70" t="s">
        <v>100</v>
      </c>
      <c r="B164" s="70"/>
      <c r="C164" s="71"/>
      <c r="D164" s="110"/>
      <c r="E164" s="110"/>
      <c r="F164" s="107"/>
      <c r="G164" s="108"/>
      <c r="H164" s="109">
        <v>0</v>
      </c>
      <c r="I164" s="62"/>
      <c r="J164" s="62"/>
    </row>
    <row r="165" spans="1:10" x14ac:dyDescent="0.3">
      <c r="A165" s="70" t="s">
        <v>100</v>
      </c>
      <c r="B165" s="70"/>
      <c r="C165" s="71"/>
      <c r="D165" s="110"/>
      <c r="E165" s="110"/>
      <c r="F165" s="107"/>
      <c r="G165" s="108"/>
      <c r="H165" s="109">
        <v>0</v>
      </c>
      <c r="I165" s="62"/>
      <c r="J165" s="62"/>
    </row>
    <row r="166" spans="1:10" x14ac:dyDescent="0.3">
      <c r="A166" s="70" t="s">
        <v>100</v>
      </c>
      <c r="B166" s="70"/>
      <c r="C166" s="71"/>
      <c r="D166" s="110"/>
      <c r="E166" s="110"/>
      <c r="F166" s="107"/>
      <c r="G166" s="108"/>
      <c r="H166" s="109">
        <v>0</v>
      </c>
      <c r="I166" s="62"/>
      <c r="J166" s="62"/>
    </row>
    <row r="167" spans="1:10" x14ac:dyDescent="0.3">
      <c r="A167" s="70" t="s">
        <v>100</v>
      </c>
      <c r="B167" s="70"/>
      <c r="C167" s="71"/>
      <c r="D167" s="110"/>
      <c r="E167" s="110"/>
      <c r="F167" s="107"/>
      <c r="G167" s="108"/>
      <c r="H167" s="109">
        <v>0</v>
      </c>
      <c r="I167" s="62"/>
      <c r="J167" s="62"/>
    </row>
    <row r="168" spans="1:10" x14ac:dyDescent="0.3">
      <c r="A168" s="70" t="s">
        <v>100</v>
      </c>
      <c r="B168" s="70"/>
      <c r="C168" s="71"/>
      <c r="D168" s="110"/>
      <c r="E168" s="110"/>
      <c r="F168" s="107"/>
      <c r="G168" s="108"/>
      <c r="H168" s="109">
        <v>0</v>
      </c>
      <c r="I168" s="62"/>
      <c r="J168" s="62"/>
    </row>
    <row r="169" spans="1:10" x14ac:dyDescent="0.3">
      <c r="A169" s="70" t="s">
        <v>100</v>
      </c>
      <c r="B169" s="70"/>
      <c r="C169" s="71"/>
      <c r="D169" s="110"/>
      <c r="E169" s="110"/>
      <c r="F169" s="107"/>
      <c r="G169" s="108"/>
      <c r="H169" s="109">
        <v>0</v>
      </c>
      <c r="I169" s="62"/>
      <c r="J169" s="62"/>
    </row>
    <row r="170" spans="1:10" x14ac:dyDescent="0.3">
      <c r="A170" s="70" t="s">
        <v>100</v>
      </c>
      <c r="B170" s="70"/>
      <c r="C170" s="71"/>
      <c r="D170" s="110"/>
      <c r="E170" s="110"/>
      <c r="F170" s="107"/>
      <c r="G170" s="108"/>
      <c r="H170" s="109">
        <v>0</v>
      </c>
      <c r="I170" s="62"/>
      <c r="J170" s="62"/>
    </row>
    <row r="171" spans="1:10" x14ac:dyDescent="0.3">
      <c r="A171" s="70" t="s">
        <v>100</v>
      </c>
      <c r="B171" s="70"/>
      <c r="C171" s="71"/>
      <c r="D171" s="110"/>
      <c r="E171" s="110"/>
      <c r="F171" s="107"/>
      <c r="G171" s="108"/>
      <c r="H171" s="109">
        <v>0</v>
      </c>
      <c r="I171" s="62"/>
      <c r="J171" s="62"/>
    </row>
    <row r="172" spans="1:10" x14ac:dyDescent="0.3">
      <c r="A172" s="70" t="s">
        <v>100</v>
      </c>
      <c r="B172" s="70"/>
      <c r="C172" s="71"/>
      <c r="D172" s="110"/>
      <c r="E172" s="110"/>
      <c r="F172" s="107"/>
      <c r="G172" s="108"/>
      <c r="H172" s="109">
        <v>0</v>
      </c>
      <c r="I172" s="62"/>
      <c r="J172" s="62"/>
    </row>
    <row r="173" spans="1:10" x14ac:dyDescent="0.3">
      <c r="A173" s="70" t="s">
        <v>100</v>
      </c>
      <c r="B173" s="70"/>
      <c r="C173" s="71"/>
      <c r="D173" s="110"/>
      <c r="E173" s="110"/>
      <c r="F173" s="107"/>
      <c r="G173" s="108"/>
      <c r="H173" s="109">
        <v>0</v>
      </c>
      <c r="I173" s="62"/>
      <c r="J173" s="62"/>
    </row>
    <row r="174" spans="1:10" x14ac:dyDescent="0.3">
      <c r="A174" s="70" t="s">
        <v>100</v>
      </c>
      <c r="B174" s="70"/>
      <c r="C174" s="71"/>
      <c r="D174" s="110"/>
      <c r="E174" s="110"/>
      <c r="F174" s="107"/>
      <c r="G174" s="108"/>
      <c r="H174" s="109">
        <v>0</v>
      </c>
      <c r="I174" s="62"/>
      <c r="J174" s="62"/>
    </row>
    <row r="175" spans="1:10" x14ac:dyDescent="0.3">
      <c r="A175" s="70" t="s">
        <v>100</v>
      </c>
      <c r="B175" s="70"/>
      <c r="C175" s="71"/>
      <c r="D175" s="110"/>
      <c r="E175" s="110"/>
      <c r="F175" s="107"/>
      <c r="G175" s="108"/>
      <c r="H175" s="109">
        <v>0</v>
      </c>
      <c r="I175" s="62"/>
      <c r="J175" s="62"/>
    </row>
    <row r="176" spans="1:10" x14ac:dyDescent="0.3">
      <c r="A176" s="70" t="s">
        <v>100</v>
      </c>
      <c r="B176" s="70"/>
      <c r="C176" s="71"/>
      <c r="D176" s="110"/>
      <c r="E176" s="110"/>
      <c r="F176" s="107"/>
      <c r="G176" s="108"/>
      <c r="H176" s="109">
        <v>0</v>
      </c>
      <c r="I176" s="62"/>
      <c r="J176" s="62"/>
    </row>
    <row r="177" spans="1:10" x14ac:dyDescent="0.3">
      <c r="A177" s="70" t="s">
        <v>100</v>
      </c>
      <c r="B177" s="70"/>
      <c r="C177" s="71"/>
      <c r="D177" s="110"/>
      <c r="E177" s="110"/>
      <c r="F177" s="107"/>
      <c r="G177" s="108"/>
      <c r="H177" s="109">
        <v>0</v>
      </c>
      <c r="I177" s="62"/>
      <c r="J177" s="62"/>
    </row>
    <row r="178" spans="1:10" x14ac:dyDescent="0.3">
      <c r="A178" s="70" t="s">
        <v>100</v>
      </c>
      <c r="B178" s="70"/>
      <c r="C178" s="71"/>
      <c r="D178" s="110"/>
      <c r="E178" s="110"/>
      <c r="F178" s="107"/>
      <c r="G178" s="108"/>
      <c r="H178" s="109">
        <v>0</v>
      </c>
      <c r="I178" s="62"/>
      <c r="J178" s="62"/>
    </row>
    <row r="179" spans="1:10" x14ac:dyDescent="0.3">
      <c r="A179" s="70" t="s">
        <v>100</v>
      </c>
      <c r="B179" s="70"/>
      <c r="C179" s="71"/>
      <c r="D179" s="110"/>
      <c r="E179" s="110"/>
      <c r="F179" s="107"/>
      <c r="G179" s="108"/>
      <c r="H179" s="109">
        <v>0</v>
      </c>
      <c r="I179" s="62"/>
      <c r="J179" s="62"/>
    </row>
    <row r="180" spans="1:10" x14ac:dyDescent="0.3">
      <c r="A180" s="70" t="s">
        <v>100</v>
      </c>
      <c r="B180" s="70"/>
      <c r="C180" s="71"/>
      <c r="D180" s="110"/>
      <c r="E180" s="110"/>
      <c r="F180" s="107"/>
      <c r="G180" s="108"/>
      <c r="H180" s="109">
        <v>0</v>
      </c>
      <c r="I180" s="62"/>
      <c r="J180" s="62"/>
    </row>
    <row r="181" spans="1:10" x14ac:dyDescent="0.3">
      <c r="A181" s="70" t="s">
        <v>100</v>
      </c>
      <c r="B181" s="70"/>
      <c r="C181" s="71"/>
      <c r="D181" s="110"/>
      <c r="E181" s="110"/>
      <c r="F181" s="107"/>
      <c r="G181" s="108"/>
      <c r="H181" s="109">
        <v>0</v>
      </c>
      <c r="I181" s="62"/>
      <c r="J181" s="62"/>
    </row>
    <row r="182" spans="1:10" x14ac:dyDescent="0.3">
      <c r="A182" s="70" t="s">
        <v>100</v>
      </c>
      <c r="B182" s="70"/>
      <c r="C182" s="71"/>
      <c r="D182" s="110"/>
      <c r="E182" s="110"/>
      <c r="F182" s="107"/>
      <c r="G182" s="108"/>
      <c r="H182" s="109">
        <v>0</v>
      </c>
      <c r="I182" s="62"/>
      <c r="J182" s="62"/>
    </row>
    <row r="183" spans="1:10" x14ac:dyDescent="0.3">
      <c r="A183" s="70" t="s">
        <v>100</v>
      </c>
      <c r="B183" s="70"/>
      <c r="C183" s="71"/>
      <c r="D183" s="110"/>
      <c r="E183" s="110"/>
      <c r="F183" s="107"/>
      <c r="G183" s="108"/>
      <c r="H183" s="109">
        <v>0</v>
      </c>
      <c r="I183" s="62"/>
      <c r="J183" s="62"/>
    </row>
    <row r="184" spans="1:10" x14ac:dyDescent="0.3">
      <c r="A184" s="70" t="s">
        <v>100</v>
      </c>
      <c r="B184" s="70"/>
      <c r="C184" s="71"/>
      <c r="D184" s="110"/>
      <c r="E184" s="110"/>
      <c r="F184" s="107"/>
      <c r="G184" s="108"/>
      <c r="H184" s="109">
        <v>0</v>
      </c>
      <c r="I184" s="62"/>
      <c r="J184" s="62"/>
    </row>
    <row r="185" spans="1:10" x14ac:dyDescent="0.3">
      <c r="A185" s="70" t="s">
        <v>100</v>
      </c>
      <c r="B185" s="70"/>
      <c r="C185" s="71"/>
      <c r="D185" s="110"/>
      <c r="E185" s="110"/>
      <c r="F185" s="107"/>
      <c r="G185" s="108"/>
      <c r="H185" s="109">
        <v>0</v>
      </c>
      <c r="I185" s="62"/>
      <c r="J185" s="62"/>
    </row>
    <row r="186" spans="1:10" x14ac:dyDescent="0.3">
      <c r="A186" s="70" t="s">
        <v>100</v>
      </c>
      <c r="B186" s="70"/>
      <c r="C186" s="71"/>
      <c r="D186" s="110"/>
      <c r="E186" s="110"/>
      <c r="F186" s="107"/>
      <c r="G186" s="108"/>
      <c r="H186" s="109">
        <v>0</v>
      </c>
      <c r="I186" s="62"/>
      <c r="J186" s="62"/>
    </row>
    <row r="187" spans="1:10" x14ac:dyDescent="0.3">
      <c r="A187" s="70" t="s">
        <v>100</v>
      </c>
      <c r="B187" s="70"/>
      <c r="C187" s="71"/>
      <c r="D187" s="110"/>
      <c r="E187" s="110"/>
      <c r="F187" s="107"/>
      <c r="G187" s="108"/>
      <c r="H187" s="109">
        <v>0</v>
      </c>
      <c r="I187" s="62"/>
      <c r="J187" s="62"/>
    </row>
    <row r="188" spans="1:10" x14ac:dyDescent="0.3">
      <c r="A188" s="70" t="s">
        <v>100</v>
      </c>
      <c r="B188" s="70"/>
      <c r="C188" s="71"/>
      <c r="D188" s="110"/>
      <c r="E188" s="110"/>
      <c r="F188" s="107"/>
      <c r="G188" s="108"/>
      <c r="H188" s="109">
        <v>0</v>
      </c>
      <c r="I188" s="62"/>
      <c r="J188" s="62"/>
    </row>
    <row r="189" spans="1:10" x14ac:dyDescent="0.3">
      <c r="A189" s="70" t="s">
        <v>100</v>
      </c>
      <c r="B189" s="70"/>
      <c r="C189" s="71"/>
      <c r="D189" s="110"/>
      <c r="E189" s="110"/>
      <c r="F189" s="107"/>
      <c r="G189" s="108"/>
      <c r="H189" s="109">
        <v>0</v>
      </c>
      <c r="I189" s="62"/>
      <c r="J189" s="62"/>
    </row>
    <row r="190" spans="1:10" x14ac:dyDescent="0.3">
      <c r="A190" s="70" t="s">
        <v>100</v>
      </c>
      <c r="B190" s="70"/>
      <c r="C190" s="71"/>
      <c r="D190" s="110"/>
      <c r="E190" s="110"/>
      <c r="F190" s="107"/>
      <c r="G190" s="108"/>
      <c r="H190" s="109">
        <v>0</v>
      </c>
      <c r="I190" s="62"/>
      <c r="J190" s="62"/>
    </row>
    <row r="191" spans="1:10" x14ac:dyDescent="0.3">
      <c r="A191" s="70" t="s">
        <v>100</v>
      </c>
      <c r="B191" s="70"/>
      <c r="C191" s="71"/>
      <c r="D191" s="110"/>
      <c r="E191" s="110"/>
      <c r="F191" s="107"/>
      <c r="G191" s="108"/>
      <c r="H191" s="109">
        <v>0</v>
      </c>
      <c r="I191" s="62"/>
      <c r="J191" s="62"/>
    </row>
    <row r="192" spans="1:10" x14ac:dyDescent="0.3">
      <c r="A192" s="70" t="s">
        <v>100</v>
      </c>
      <c r="B192" s="70"/>
      <c r="C192" s="71"/>
      <c r="D192" s="110"/>
      <c r="E192" s="110"/>
      <c r="F192" s="107"/>
      <c r="G192" s="108"/>
      <c r="H192" s="109">
        <v>0</v>
      </c>
      <c r="I192" s="62"/>
      <c r="J192" s="62"/>
    </row>
    <row r="193" spans="1:10" x14ac:dyDescent="0.3">
      <c r="A193" s="70" t="s">
        <v>100</v>
      </c>
      <c r="B193" s="70"/>
      <c r="C193" s="71"/>
      <c r="D193" s="110"/>
      <c r="E193" s="110"/>
      <c r="F193" s="107"/>
      <c r="G193" s="108"/>
      <c r="H193" s="109">
        <v>0</v>
      </c>
      <c r="I193" s="62"/>
      <c r="J193" s="62"/>
    </row>
    <row r="194" spans="1:10" x14ac:dyDescent="0.3">
      <c r="A194" s="70" t="s">
        <v>100</v>
      </c>
      <c r="B194" s="70"/>
      <c r="C194" s="71"/>
      <c r="D194" s="110"/>
      <c r="E194" s="110"/>
      <c r="F194" s="107"/>
      <c r="G194" s="108"/>
      <c r="H194" s="109">
        <v>0</v>
      </c>
      <c r="I194" s="62"/>
      <c r="J194" s="62"/>
    </row>
    <row r="195" spans="1:10" x14ac:dyDescent="0.3">
      <c r="A195" s="70" t="s">
        <v>100</v>
      </c>
      <c r="B195" s="70"/>
      <c r="C195" s="71"/>
      <c r="D195" s="110"/>
      <c r="E195" s="110"/>
      <c r="F195" s="107"/>
      <c r="G195" s="108"/>
      <c r="H195" s="109">
        <v>0</v>
      </c>
      <c r="I195" s="62"/>
      <c r="J195" s="62"/>
    </row>
    <row r="196" spans="1:10" x14ac:dyDescent="0.3">
      <c r="A196" s="70" t="s">
        <v>100</v>
      </c>
      <c r="B196" s="70"/>
      <c r="C196" s="71"/>
      <c r="D196" s="110"/>
      <c r="E196" s="110"/>
      <c r="F196" s="107"/>
      <c r="G196" s="108"/>
      <c r="H196" s="109">
        <v>0</v>
      </c>
      <c r="I196" s="62"/>
      <c r="J196" s="62"/>
    </row>
    <row r="197" spans="1:10" x14ac:dyDescent="0.3">
      <c r="A197" s="70" t="s">
        <v>100</v>
      </c>
      <c r="B197" s="70"/>
      <c r="C197" s="71"/>
      <c r="D197" s="110"/>
      <c r="E197" s="110"/>
      <c r="F197" s="107"/>
      <c r="G197" s="108"/>
      <c r="H197" s="109">
        <v>0</v>
      </c>
      <c r="I197" s="62"/>
      <c r="J197" s="62"/>
    </row>
    <row r="198" spans="1:10" x14ac:dyDescent="0.3">
      <c r="A198" s="70" t="s">
        <v>100</v>
      </c>
      <c r="B198" s="70"/>
      <c r="C198" s="71"/>
      <c r="D198" s="110"/>
      <c r="E198" s="110"/>
      <c r="F198" s="107"/>
      <c r="G198" s="108"/>
      <c r="H198" s="109">
        <v>0</v>
      </c>
      <c r="I198" s="62"/>
      <c r="J198" s="62"/>
    </row>
    <row r="199" spans="1:10" x14ac:dyDescent="0.3">
      <c r="A199" s="70" t="s">
        <v>100</v>
      </c>
      <c r="B199" s="70"/>
      <c r="C199" s="71"/>
      <c r="D199" s="110"/>
      <c r="E199" s="110"/>
      <c r="F199" s="107"/>
      <c r="G199" s="108"/>
      <c r="H199" s="109">
        <v>0</v>
      </c>
      <c r="I199" s="62"/>
      <c r="J199" s="62"/>
    </row>
    <row r="200" spans="1:10" x14ac:dyDescent="0.3">
      <c r="A200" s="70" t="s">
        <v>100</v>
      </c>
      <c r="B200" s="70"/>
      <c r="C200" s="71"/>
      <c r="D200" s="110"/>
      <c r="E200" s="110"/>
      <c r="F200" s="107"/>
      <c r="G200" s="108"/>
      <c r="H200" s="109">
        <v>0</v>
      </c>
      <c r="I200" s="62"/>
      <c r="J200" s="62"/>
    </row>
    <row r="201" spans="1:10" x14ac:dyDescent="0.3">
      <c r="A201" s="70" t="s">
        <v>100</v>
      </c>
      <c r="B201" s="70"/>
      <c r="C201" s="71"/>
      <c r="D201" s="110"/>
      <c r="E201" s="110"/>
      <c r="F201" s="107"/>
      <c r="G201" s="108"/>
      <c r="H201" s="109">
        <v>0</v>
      </c>
      <c r="I201" s="62"/>
      <c r="J201" s="62"/>
    </row>
    <row r="202" spans="1:10" x14ac:dyDescent="0.3">
      <c r="A202" s="70" t="s">
        <v>100</v>
      </c>
      <c r="B202" s="70"/>
      <c r="C202" s="71"/>
      <c r="D202" s="110"/>
      <c r="E202" s="110"/>
      <c r="F202" s="107"/>
      <c r="G202" s="111"/>
      <c r="H202" s="109">
        <v>0</v>
      </c>
      <c r="I202" s="62"/>
      <c r="J202" s="62"/>
    </row>
    <row r="203" spans="1:10" x14ac:dyDescent="0.3">
      <c r="A203" s="70" t="s">
        <v>100</v>
      </c>
      <c r="B203" s="70"/>
      <c r="C203" s="71"/>
      <c r="D203" s="110"/>
      <c r="E203" s="110"/>
      <c r="F203" s="107"/>
      <c r="G203" s="108"/>
      <c r="H203" s="109">
        <v>0</v>
      </c>
      <c r="I203" s="62"/>
      <c r="J203" s="62"/>
    </row>
    <row r="204" spans="1:10" x14ac:dyDescent="0.3">
      <c r="A204" s="70" t="s">
        <v>100</v>
      </c>
      <c r="B204" s="70"/>
      <c r="C204" s="71"/>
      <c r="D204" s="110"/>
      <c r="E204" s="110"/>
      <c r="F204" s="107"/>
      <c r="G204" s="108"/>
      <c r="H204" s="109">
        <v>0</v>
      </c>
      <c r="I204" s="62"/>
      <c r="J204" s="62"/>
    </row>
    <row r="205" spans="1:10" x14ac:dyDescent="0.3">
      <c r="A205" s="70" t="s">
        <v>100</v>
      </c>
      <c r="B205" s="70"/>
      <c r="C205" s="71"/>
      <c r="D205" s="110"/>
      <c r="E205" s="110"/>
      <c r="F205" s="107"/>
      <c r="G205" s="108"/>
      <c r="H205" s="109">
        <v>0</v>
      </c>
      <c r="I205" s="62"/>
      <c r="J205" s="62"/>
    </row>
    <row r="206" spans="1:10" x14ac:dyDescent="0.3">
      <c r="A206" s="70" t="s">
        <v>100</v>
      </c>
      <c r="B206" s="70"/>
      <c r="C206" s="71"/>
      <c r="D206" s="110"/>
      <c r="E206" s="110"/>
      <c r="F206" s="107"/>
      <c r="G206" s="108"/>
      <c r="H206" s="109">
        <v>0</v>
      </c>
      <c r="I206" s="62"/>
      <c r="J206" s="62"/>
    </row>
    <row r="207" spans="1:10" x14ac:dyDescent="0.3">
      <c r="A207" s="70" t="s">
        <v>100</v>
      </c>
      <c r="B207" s="70"/>
      <c r="C207" s="71"/>
      <c r="D207" s="110"/>
      <c r="E207" s="110"/>
      <c r="F207" s="107"/>
      <c r="G207" s="108"/>
      <c r="H207" s="109"/>
      <c r="I207" s="62"/>
      <c r="J207" s="62"/>
    </row>
    <row r="208" spans="1:10" x14ac:dyDescent="0.3">
      <c r="A208" s="70" t="s">
        <v>100</v>
      </c>
      <c r="B208" s="70"/>
      <c r="C208" s="71"/>
      <c r="D208" s="110"/>
      <c r="E208" s="110"/>
      <c r="F208" s="107"/>
      <c r="G208" s="108"/>
      <c r="H208" s="109"/>
      <c r="I208" s="62"/>
      <c r="J208" s="62"/>
    </row>
    <row r="209" spans="1:10" x14ac:dyDescent="0.3">
      <c r="A209" s="70" t="s">
        <v>100</v>
      </c>
      <c r="B209" s="70"/>
      <c r="C209" s="71"/>
      <c r="D209" s="110"/>
      <c r="E209" s="110"/>
      <c r="F209" s="107"/>
      <c r="G209" s="108"/>
      <c r="H209" s="109"/>
      <c r="I209" s="62"/>
      <c r="J209" s="62"/>
    </row>
    <row r="210" spans="1:10" x14ac:dyDescent="0.3">
      <c r="A210" s="70" t="s">
        <v>100</v>
      </c>
      <c r="B210" s="70"/>
      <c r="C210" s="71"/>
      <c r="D210" s="110"/>
      <c r="E210" s="110"/>
      <c r="F210" s="107"/>
      <c r="G210" s="108"/>
      <c r="H210" s="109"/>
      <c r="I210" s="62"/>
      <c r="J210" s="62"/>
    </row>
    <row r="211" spans="1:10" x14ac:dyDescent="0.3">
      <c r="A211" s="70" t="s">
        <v>100</v>
      </c>
      <c r="B211" s="70"/>
      <c r="C211" s="71"/>
      <c r="D211" s="110"/>
      <c r="E211" s="110"/>
      <c r="F211" s="107"/>
      <c r="G211" s="108"/>
      <c r="H211" s="109"/>
      <c r="I211" s="62"/>
      <c r="J211" s="62"/>
    </row>
    <row r="212" spans="1:10" x14ac:dyDescent="0.3">
      <c r="A212" s="70" t="s">
        <v>100</v>
      </c>
      <c r="B212" s="70"/>
      <c r="C212" s="71"/>
      <c r="D212" s="110"/>
      <c r="E212" s="110"/>
      <c r="F212" s="107"/>
      <c r="G212" s="108"/>
      <c r="H212" s="109"/>
      <c r="I212" s="62"/>
      <c r="J212" s="62"/>
    </row>
    <row r="213" spans="1:10" x14ac:dyDescent="0.3">
      <c r="A213" s="70" t="s">
        <v>100</v>
      </c>
      <c r="B213" s="70"/>
      <c r="C213" s="71"/>
      <c r="D213" s="110"/>
      <c r="E213" s="110"/>
      <c r="F213" s="107"/>
      <c r="G213" s="108"/>
      <c r="H213" s="109"/>
      <c r="I213" s="62"/>
      <c r="J213" s="62"/>
    </row>
    <row r="214" spans="1:10" x14ac:dyDescent="0.3">
      <c r="A214" s="70" t="s">
        <v>100</v>
      </c>
      <c r="B214" s="70"/>
      <c r="C214" s="71"/>
      <c r="D214" s="110"/>
      <c r="E214" s="110"/>
      <c r="F214" s="107"/>
      <c r="G214" s="108"/>
      <c r="H214" s="109"/>
      <c r="I214" s="62"/>
      <c r="J214" s="62"/>
    </row>
    <row r="215" spans="1:10" x14ac:dyDescent="0.3">
      <c r="A215" s="70" t="s">
        <v>100</v>
      </c>
      <c r="B215" s="70"/>
      <c r="C215" s="71"/>
      <c r="D215" s="110"/>
      <c r="E215" s="110"/>
      <c r="F215" s="107"/>
      <c r="G215" s="108"/>
      <c r="H215" s="109"/>
      <c r="I215" s="62"/>
      <c r="J215" s="62"/>
    </row>
    <row r="216" spans="1:10" x14ac:dyDescent="0.3">
      <c r="A216" s="70" t="s">
        <v>100</v>
      </c>
      <c r="B216" s="70"/>
      <c r="C216" s="71"/>
      <c r="D216" s="110"/>
      <c r="E216" s="110"/>
      <c r="F216" s="107"/>
      <c r="G216" s="108"/>
      <c r="H216" s="109"/>
      <c r="I216" s="62"/>
      <c r="J216" s="62"/>
    </row>
    <row r="217" spans="1:10" x14ac:dyDescent="0.3">
      <c r="A217" s="70" t="s">
        <v>100</v>
      </c>
      <c r="B217" s="70"/>
      <c r="C217" s="71"/>
      <c r="D217" s="110"/>
      <c r="E217" s="110"/>
      <c r="F217" s="107"/>
      <c r="G217" s="108"/>
      <c r="H217" s="109"/>
      <c r="I217" s="62"/>
      <c r="J217" s="62"/>
    </row>
    <row r="218" spans="1:10" x14ac:dyDescent="0.3">
      <c r="A218" s="70" t="s">
        <v>100</v>
      </c>
      <c r="B218" s="70"/>
      <c r="C218" s="71"/>
      <c r="D218" s="110"/>
      <c r="E218" s="110"/>
      <c r="F218" s="107"/>
      <c r="G218" s="108"/>
      <c r="H218" s="109"/>
      <c r="I218" s="62"/>
      <c r="J218" s="62"/>
    </row>
    <row r="219" spans="1:10" x14ac:dyDescent="0.3">
      <c r="A219" s="70" t="s">
        <v>100</v>
      </c>
      <c r="B219" s="70"/>
      <c r="C219" s="71"/>
      <c r="D219" s="110"/>
      <c r="E219" s="110"/>
      <c r="F219" s="107"/>
      <c r="G219" s="108"/>
      <c r="H219" s="109"/>
      <c r="I219" s="62"/>
      <c r="J219" s="62"/>
    </row>
    <row r="220" spans="1:10" x14ac:dyDescent="0.3">
      <c r="A220" s="70" t="s">
        <v>100</v>
      </c>
      <c r="B220" s="70"/>
      <c r="C220" s="71"/>
      <c r="D220" s="110"/>
      <c r="E220" s="110"/>
      <c r="F220" s="107"/>
      <c r="G220" s="108"/>
      <c r="H220" s="109"/>
      <c r="I220" s="62"/>
      <c r="J220" s="62"/>
    </row>
    <row r="221" spans="1:10" x14ac:dyDescent="0.3">
      <c r="A221" s="70" t="s">
        <v>100</v>
      </c>
      <c r="B221" s="70"/>
      <c r="C221" s="71"/>
      <c r="D221" s="110"/>
      <c r="E221" s="110"/>
      <c r="F221" s="107"/>
      <c r="G221" s="108"/>
      <c r="H221" s="109"/>
      <c r="I221" s="62"/>
      <c r="J221" s="62"/>
    </row>
    <row r="222" spans="1:10" x14ac:dyDescent="0.3">
      <c r="A222" s="70" t="s">
        <v>100</v>
      </c>
      <c r="B222" s="70"/>
      <c r="C222" s="71"/>
      <c r="D222" s="110"/>
      <c r="E222" s="110"/>
      <c r="F222" s="107"/>
      <c r="G222" s="108"/>
      <c r="H222" s="109"/>
      <c r="I222" s="62"/>
      <c r="J222" s="62"/>
    </row>
    <row r="223" spans="1:10" x14ac:dyDescent="0.3">
      <c r="A223" s="70" t="s">
        <v>100</v>
      </c>
      <c r="B223" s="70"/>
      <c r="C223" s="71"/>
      <c r="D223" s="110"/>
      <c r="E223" s="110"/>
      <c r="F223" s="107"/>
      <c r="G223" s="108"/>
      <c r="H223" s="109"/>
      <c r="I223" s="62"/>
      <c r="J223" s="62"/>
    </row>
    <row r="224" spans="1:10" x14ac:dyDescent="0.3">
      <c r="A224" s="70" t="s">
        <v>100</v>
      </c>
      <c r="B224" s="70"/>
      <c r="C224" s="71"/>
      <c r="D224" s="110"/>
      <c r="E224" s="110"/>
      <c r="F224" s="107"/>
      <c r="G224" s="108"/>
      <c r="H224" s="109"/>
      <c r="I224" s="62"/>
      <c r="J224" s="62"/>
    </row>
    <row r="225" spans="1:10" x14ac:dyDescent="0.3">
      <c r="A225" s="70" t="s">
        <v>100</v>
      </c>
      <c r="B225" s="70"/>
      <c r="C225" s="71"/>
      <c r="D225" s="110"/>
      <c r="E225" s="110"/>
      <c r="F225" s="107"/>
      <c r="G225" s="108"/>
      <c r="H225" s="109"/>
      <c r="I225" s="62"/>
      <c r="J225" s="62"/>
    </row>
    <row r="226" spans="1:10" x14ac:dyDescent="0.3">
      <c r="A226" s="70" t="s">
        <v>100</v>
      </c>
      <c r="B226" s="70"/>
      <c r="C226" s="71"/>
      <c r="D226" s="110"/>
      <c r="E226" s="110"/>
      <c r="F226" s="107"/>
      <c r="G226" s="108"/>
      <c r="H226" s="109"/>
      <c r="I226" s="62"/>
      <c r="J226" s="62"/>
    </row>
    <row r="227" spans="1:10" x14ac:dyDescent="0.3">
      <c r="A227" s="70" t="s">
        <v>100</v>
      </c>
      <c r="B227" s="70"/>
      <c r="C227" s="71"/>
      <c r="D227" s="110"/>
      <c r="E227" s="110"/>
      <c r="F227" s="107"/>
      <c r="G227" s="108"/>
      <c r="H227" s="109"/>
      <c r="I227" s="62"/>
      <c r="J227" s="62"/>
    </row>
    <row r="228" spans="1:10" x14ac:dyDescent="0.3">
      <c r="A228" s="70" t="s">
        <v>100</v>
      </c>
      <c r="B228" s="70"/>
      <c r="C228" s="71"/>
      <c r="D228" s="110"/>
      <c r="E228" s="110"/>
      <c r="F228" s="107"/>
      <c r="G228" s="108"/>
      <c r="H228" s="109"/>
      <c r="I228" s="62"/>
      <c r="J228" s="62"/>
    </row>
    <row r="229" spans="1:10" x14ac:dyDescent="0.3">
      <c r="A229" s="70" t="s">
        <v>100</v>
      </c>
      <c r="B229" s="70"/>
      <c r="C229" s="71"/>
      <c r="D229" s="110"/>
      <c r="E229" s="110"/>
      <c r="F229" s="107"/>
      <c r="G229" s="108"/>
      <c r="H229" s="109"/>
      <c r="I229" s="62"/>
      <c r="J229" s="62"/>
    </row>
    <row r="230" spans="1:10" x14ac:dyDescent="0.3">
      <c r="A230" s="70" t="s">
        <v>100</v>
      </c>
      <c r="B230" s="70"/>
      <c r="C230" s="71"/>
      <c r="D230" s="110"/>
      <c r="E230" s="110"/>
      <c r="F230" s="107"/>
      <c r="G230" s="108"/>
      <c r="H230" s="109"/>
      <c r="I230" s="62"/>
      <c r="J230" s="62"/>
    </row>
    <row r="231" spans="1:10" x14ac:dyDescent="0.3">
      <c r="A231" s="70" t="s">
        <v>100</v>
      </c>
      <c r="B231" s="70"/>
      <c r="C231" s="71"/>
      <c r="D231" s="110"/>
      <c r="E231" s="110"/>
      <c r="F231" s="107"/>
      <c r="G231" s="108"/>
      <c r="H231" s="109"/>
      <c r="I231" s="62"/>
      <c r="J231" s="62"/>
    </row>
    <row r="232" spans="1:10" x14ac:dyDescent="0.3">
      <c r="A232" s="70" t="s">
        <v>100</v>
      </c>
      <c r="B232" s="70"/>
      <c r="C232" s="71"/>
      <c r="D232" s="110"/>
      <c r="E232" s="110"/>
      <c r="F232" s="107"/>
      <c r="G232" s="108"/>
      <c r="H232" s="109"/>
      <c r="I232" s="62"/>
      <c r="J232" s="62"/>
    </row>
    <row r="233" spans="1:10" x14ac:dyDescent="0.3">
      <c r="A233" s="70" t="s">
        <v>100</v>
      </c>
      <c r="B233" s="70"/>
      <c r="C233" s="71"/>
      <c r="D233" s="110"/>
      <c r="E233" s="110"/>
      <c r="F233" s="107"/>
      <c r="G233" s="108"/>
      <c r="H233" s="109"/>
      <c r="I233" s="62"/>
      <c r="J233" s="62"/>
    </row>
    <row r="234" spans="1:10" x14ac:dyDescent="0.3">
      <c r="A234" s="70" t="s">
        <v>100</v>
      </c>
      <c r="B234" s="70"/>
      <c r="C234" s="71"/>
      <c r="D234" s="110"/>
      <c r="E234" s="110"/>
      <c r="F234" s="107"/>
      <c r="G234" s="108"/>
      <c r="H234" s="109"/>
      <c r="I234" s="62"/>
      <c r="J234" s="62"/>
    </row>
    <row r="235" spans="1:10" x14ac:dyDescent="0.3">
      <c r="A235" s="70" t="s">
        <v>100</v>
      </c>
      <c r="B235" s="70"/>
      <c r="C235" s="71"/>
      <c r="D235" s="110"/>
      <c r="E235" s="110"/>
      <c r="F235" s="107"/>
      <c r="G235" s="108"/>
      <c r="H235" s="109"/>
      <c r="I235" s="62"/>
      <c r="J235" s="62"/>
    </row>
    <row r="236" spans="1:10" x14ac:dyDescent="0.3">
      <c r="A236" s="70" t="s">
        <v>100</v>
      </c>
      <c r="B236" s="70"/>
      <c r="C236" s="71"/>
      <c r="D236" s="110"/>
      <c r="E236" s="110"/>
      <c r="F236" s="107"/>
      <c r="G236" s="108"/>
      <c r="H236" s="109"/>
      <c r="I236" s="62"/>
      <c r="J236" s="62"/>
    </row>
    <row r="237" spans="1:10" x14ac:dyDescent="0.3">
      <c r="A237" s="70" t="s">
        <v>100</v>
      </c>
      <c r="B237" s="70"/>
      <c r="C237" s="71"/>
      <c r="D237" s="110"/>
      <c r="E237" s="110"/>
      <c r="F237" s="107"/>
      <c r="G237" s="108"/>
      <c r="H237" s="109"/>
      <c r="I237" s="62"/>
      <c r="J237" s="62"/>
    </row>
    <row r="238" spans="1:10" x14ac:dyDescent="0.3">
      <c r="A238" s="70" t="s">
        <v>100</v>
      </c>
      <c r="B238" s="70"/>
      <c r="C238" s="71"/>
      <c r="D238" s="110"/>
      <c r="E238" s="110"/>
      <c r="F238" s="107"/>
      <c r="G238" s="108"/>
      <c r="H238" s="109"/>
      <c r="I238" s="62"/>
      <c r="J238" s="62"/>
    </row>
    <row r="239" spans="1:10" x14ac:dyDescent="0.3">
      <c r="A239" s="70" t="s">
        <v>100</v>
      </c>
      <c r="B239" s="70"/>
      <c r="C239" s="71"/>
      <c r="D239" s="110"/>
      <c r="E239" s="110"/>
      <c r="F239" s="107"/>
      <c r="G239" s="108"/>
      <c r="H239" s="109"/>
      <c r="I239" s="62"/>
      <c r="J239" s="62"/>
    </row>
    <row r="240" spans="1:10" x14ac:dyDescent="0.3">
      <c r="A240" s="70" t="s">
        <v>100</v>
      </c>
      <c r="B240" s="70"/>
      <c r="C240" s="71"/>
      <c r="D240" s="110"/>
      <c r="E240" s="110"/>
      <c r="F240" s="107"/>
      <c r="G240" s="108"/>
      <c r="H240" s="109"/>
      <c r="I240" s="62"/>
      <c r="J240" s="62"/>
    </row>
    <row r="241" spans="1:10" x14ac:dyDescent="0.3">
      <c r="A241" s="70" t="s">
        <v>100</v>
      </c>
      <c r="B241" s="70"/>
      <c r="C241" s="71"/>
      <c r="D241" s="110"/>
      <c r="E241" s="110"/>
      <c r="F241" s="107"/>
      <c r="G241" s="108"/>
      <c r="H241" s="109"/>
      <c r="I241" s="62"/>
      <c r="J241" s="62"/>
    </row>
    <row r="242" spans="1:10" x14ac:dyDescent="0.3">
      <c r="A242" s="70" t="s">
        <v>100</v>
      </c>
      <c r="B242" s="70"/>
      <c r="C242" s="71"/>
      <c r="D242" s="110"/>
      <c r="E242" s="110"/>
      <c r="F242" s="107"/>
      <c r="G242" s="108"/>
      <c r="H242" s="109"/>
      <c r="I242" s="62"/>
      <c r="J242" s="62"/>
    </row>
    <row r="243" spans="1:10" x14ac:dyDescent="0.3">
      <c r="A243" s="70" t="s">
        <v>100</v>
      </c>
      <c r="B243" s="70"/>
      <c r="C243" s="71"/>
      <c r="D243" s="110"/>
      <c r="E243" s="110"/>
      <c r="F243" s="107"/>
      <c r="G243" s="108"/>
      <c r="H243" s="109"/>
      <c r="I243" s="62"/>
      <c r="J243" s="62"/>
    </row>
    <row r="244" spans="1:10" x14ac:dyDescent="0.3">
      <c r="A244" s="70" t="s">
        <v>100</v>
      </c>
      <c r="B244" s="70"/>
      <c r="C244" s="71"/>
      <c r="D244" s="110"/>
      <c r="E244" s="110"/>
      <c r="F244" s="107"/>
      <c r="G244" s="108"/>
      <c r="H244" s="109"/>
      <c r="I244" s="62"/>
      <c r="J244" s="62"/>
    </row>
    <row r="245" spans="1:10" x14ac:dyDescent="0.3">
      <c r="A245" s="70" t="s">
        <v>100</v>
      </c>
      <c r="B245" s="70"/>
      <c r="C245" s="71"/>
      <c r="D245" s="110"/>
      <c r="E245" s="110"/>
      <c r="F245" s="107"/>
      <c r="G245" s="108"/>
      <c r="H245" s="109"/>
      <c r="I245" s="62"/>
      <c r="J245" s="62"/>
    </row>
    <row r="246" spans="1:10" x14ac:dyDescent="0.3">
      <c r="A246" s="70" t="s">
        <v>100</v>
      </c>
      <c r="B246" s="70"/>
      <c r="C246" s="71"/>
      <c r="D246" s="110"/>
      <c r="E246" s="110"/>
      <c r="F246" s="107"/>
      <c r="G246" s="108"/>
      <c r="H246" s="109"/>
      <c r="I246" s="62"/>
      <c r="J246" s="62"/>
    </row>
    <row r="247" spans="1:10" x14ac:dyDescent="0.3">
      <c r="A247" s="70" t="s">
        <v>100</v>
      </c>
      <c r="B247" s="70"/>
      <c r="C247" s="71"/>
      <c r="D247" s="110"/>
      <c r="E247" s="110"/>
      <c r="F247" s="107"/>
      <c r="G247" s="108"/>
      <c r="H247" s="109"/>
      <c r="I247" s="62"/>
      <c r="J247" s="62"/>
    </row>
    <row r="248" spans="1:10" x14ac:dyDescent="0.3">
      <c r="A248" s="70" t="s">
        <v>100</v>
      </c>
      <c r="B248" s="70"/>
      <c r="C248" s="71"/>
      <c r="D248" s="110"/>
      <c r="E248" s="110"/>
      <c r="F248" s="107"/>
      <c r="G248" s="108"/>
      <c r="H248" s="109"/>
      <c r="I248" s="62"/>
      <c r="J248" s="62"/>
    </row>
    <row r="249" spans="1:10" x14ac:dyDescent="0.3">
      <c r="A249" s="70" t="s">
        <v>100</v>
      </c>
      <c r="B249" s="70"/>
      <c r="C249" s="71"/>
      <c r="D249" s="110"/>
      <c r="E249" s="110"/>
      <c r="F249" s="107"/>
      <c r="G249" s="108"/>
      <c r="H249" s="109"/>
      <c r="I249" s="62"/>
      <c r="J249" s="62"/>
    </row>
    <row r="250" spans="1:10" x14ac:dyDescent="0.3">
      <c r="A250" s="70" t="s">
        <v>100</v>
      </c>
      <c r="B250" s="70"/>
      <c r="C250" s="71"/>
      <c r="D250" s="110"/>
      <c r="E250" s="110"/>
      <c r="F250" s="107"/>
      <c r="G250" s="108"/>
      <c r="H250" s="109"/>
      <c r="I250" s="62"/>
      <c r="J250" s="62"/>
    </row>
    <row r="251" spans="1:10" x14ac:dyDescent="0.3">
      <c r="A251" s="70" t="s">
        <v>100</v>
      </c>
      <c r="B251" s="70"/>
      <c r="C251" s="71"/>
      <c r="D251" s="110"/>
      <c r="E251" s="110"/>
      <c r="F251" s="107"/>
      <c r="G251" s="108"/>
      <c r="H251" s="109"/>
      <c r="I251" s="62"/>
      <c r="J251" s="62"/>
    </row>
    <row r="252" spans="1:10" x14ac:dyDescent="0.3">
      <c r="A252" s="70" t="s">
        <v>100</v>
      </c>
      <c r="B252" s="70"/>
      <c r="C252" s="71"/>
      <c r="D252" s="110"/>
      <c r="E252" s="110"/>
      <c r="F252" s="107"/>
      <c r="G252" s="108"/>
      <c r="H252" s="109"/>
      <c r="I252" s="62"/>
      <c r="J252" s="62"/>
    </row>
    <row r="253" spans="1:10" x14ac:dyDescent="0.3">
      <c r="A253" s="70" t="s">
        <v>100</v>
      </c>
      <c r="B253" s="70"/>
      <c r="C253" s="71"/>
      <c r="D253" s="110"/>
      <c r="E253" s="110"/>
      <c r="F253" s="107"/>
      <c r="G253" s="108"/>
      <c r="H253" s="109"/>
      <c r="I253" s="62"/>
      <c r="J253" s="62"/>
    </row>
    <row r="254" spans="1:10" x14ac:dyDescent="0.3">
      <c r="A254" s="70" t="s">
        <v>100</v>
      </c>
      <c r="B254" s="70"/>
      <c r="C254" s="71"/>
      <c r="D254" s="110"/>
      <c r="E254" s="110"/>
      <c r="F254" s="107"/>
      <c r="G254" s="108"/>
      <c r="H254" s="109"/>
      <c r="I254" s="62"/>
      <c r="J254" s="62"/>
    </row>
    <row r="255" spans="1:10" x14ac:dyDescent="0.3">
      <c r="A255" s="70" t="s">
        <v>100</v>
      </c>
      <c r="B255" s="70"/>
      <c r="C255" s="71"/>
      <c r="D255" s="110"/>
      <c r="E255" s="110"/>
      <c r="F255" s="107"/>
      <c r="G255" s="108"/>
      <c r="H255" s="109"/>
      <c r="I255" s="62"/>
      <c r="J255" s="62"/>
    </row>
    <row r="256" spans="1:10" x14ac:dyDescent="0.3">
      <c r="A256" s="70" t="s">
        <v>100</v>
      </c>
      <c r="B256" s="70"/>
      <c r="C256" s="71"/>
      <c r="D256" s="110"/>
      <c r="E256" s="110"/>
      <c r="F256" s="107"/>
      <c r="G256" s="108"/>
      <c r="H256" s="109"/>
      <c r="I256" s="62"/>
      <c r="J256" s="62"/>
    </row>
    <row r="257" spans="1:10" x14ac:dyDescent="0.3">
      <c r="A257" s="70" t="s">
        <v>100</v>
      </c>
      <c r="B257" s="70"/>
      <c r="C257" s="71"/>
      <c r="D257" s="110"/>
      <c r="E257" s="110"/>
      <c r="F257" s="107"/>
      <c r="G257" s="108"/>
      <c r="H257" s="109"/>
      <c r="I257" s="62"/>
      <c r="J257" s="62"/>
    </row>
    <row r="258" spans="1:10" x14ac:dyDescent="0.3">
      <c r="A258" s="70" t="s">
        <v>100</v>
      </c>
      <c r="B258" s="70"/>
      <c r="C258" s="71"/>
      <c r="D258" s="110"/>
      <c r="E258" s="110"/>
      <c r="F258" s="107"/>
      <c r="G258" s="108"/>
      <c r="H258" s="109"/>
      <c r="I258" s="62"/>
      <c r="J258" s="62"/>
    </row>
    <row r="259" spans="1:10" x14ac:dyDescent="0.3">
      <c r="A259" s="70" t="s">
        <v>100</v>
      </c>
      <c r="B259" s="70"/>
      <c r="C259" s="71"/>
      <c r="D259" s="110"/>
      <c r="E259" s="110"/>
      <c r="F259" s="107"/>
      <c r="G259" s="108"/>
      <c r="H259" s="109"/>
      <c r="I259" s="62"/>
      <c r="J259" s="62"/>
    </row>
    <row r="260" spans="1:10" x14ac:dyDescent="0.3">
      <c r="A260" s="70" t="s">
        <v>100</v>
      </c>
      <c r="B260" s="70"/>
      <c r="C260" s="71"/>
      <c r="D260" s="110"/>
      <c r="E260" s="110"/>
      <c r="F260" s="107"/>
      <c r="G260" s="108"/>
      <c r="H260" s="109"/>
      <c r="I260" s="62"/>
      <c r="J260" s="62"/>
    </row>
    <row r="261" spans="1:10" x14ac:dyDescent="0.3">
      <c r="A261" s="70" t="s">
        <v>100</v>
      </c>
      <c r="B261" s="70"/>
      <c r="C261" s="71"/>
      <c r="D261" s="110"/>
      <c r="E261" s="110"/>
      <c r="F261" s="107"/>
      <c r="G261" s="108"/>
      <c r="H261" s="109"/>
      <c r="I261" s="62"/>
      <c r="J261" s="62"/>
    </row>
    <row r="262" spans="1:10" x14ac:dyDescent="0.3">
      <c r="A262" s="70" t="s">
        <v>100</v>
      </c>
      <c r="B262" s="70"/>
      <c r="C262" s="71"/>
      <c r="D262" s="110"/>
      <c r="E262" s="110"/>
      <c r="F262" s="107"/>
      <c r="G262" s="108"/>
      <c r="H262" s="109"/>
      <c r="I262" s="62"/>
      <c r="J262" s="62"/>
    </row>
    <row r="263" spans="1:10" x14ac:dyDescent="0.3">
      <c r="A263" s="70" t="s">
        <v>100</v>
      </c>
      <c r="B263" s="70"/>
      <c r="C263" s="71"/>
      <c r="D263" s="110"/>
      <c r="E263" s="110"/>
      <c r="F263" s="107"/>
      <c r="G263" s="108"/>
      <c r="H263" s="109"/>
      <c r="I263" s="62"/>
      <c r="J263" s="62"/>
    </row>
    <row r="264" spans="1:10" x14ac:dyDescent="0.3">
      <c r="A264" s="70" t="s">
        <v>100</v>
      </c>
      <c r="B264" s="70"/>
      <c r="C264" s="71"/>
      <c r="D264" s="110"/>
      <c r="E264" s="110"/>
      <c r="F264" s="107"/>
      <c r="G264" s="108"/>
      <c r="H264" s="109"/>
      <c r="I264" s="62"/>
      <c r="J264" s="62"/>
    </row>
    <row r="265" spans="1:10" x14ac:dyDescent="0.3">
      <c r="A265" s="70" t="s">
        <v>100</v>
      </c>
      <c r="B265" s="70"/>
      <c r="C265" s="71"/>
      <c r="D265" s="110"/>
      <c r="E265" s="110"/>
      <c r="F265" s="107"/>
      <c r="G265" s="108"/>
      <c r="H265" s="109"/>
      <c r="I265" s="62"/>
      <c r="J265" s="62"/>
    </row>
    <row r="266" spans="1:10" x14ac:dyDescent="0.3">
      <c r="A266" s="70" t="s">
        <v>100</v>
      </c>
      <c r="B266" s="70"/>
      <c r="C266" s="71"/>
      <c r="D266" s="110"/>
      <c r="E266" s="110"/>
      <c r="F266" s="107"/>
      <c r="G266" s="108"/>
      <c r="H266" s="109"/>
      <c r="I266" s="62"/>
      <c r="J266" s="62"/>
    </row>
    <row r="267" spans="1:10" x14ac:dyDescent="0.3">
      <c r="A267" s="70" t="s">
        <v>100</v>
      </c>
      <c r="B267" s="70"/>
      <c r="C267" s="71"/>
      <c r="D267" s="110"/>
      <c r="E267" s="110"/>
      <c r="F267" s="107"/>
      <c r="G267" s="108"/>
      <c r="H267" s="109"/>
      <c r="I267" s="62"/>
      <c r="J267" s="62"/>
    </row>
    <row r="268" spans="1:10" x14ac:dyDescent="0.3">
      <c r="A268" s="70" t="s">
        <v>100</v>
      </c>
      <c r="B268" s="70"/>
      <c r="C268" s="71"/>
      <c r="D268" s="110"/>
      <c r="E268" s="110"/>
      <c r="F268" s="107"/>
      <c r="G268" s="108"/>
      <c r="H268" s="109"/>
      <c r="I268" s="62"/>
      <c r="J268" s="62"/>
    </row>
    <row r="269" spans="1:10" x14ac:dyDescent="0.3">
      <c r="A269" s="70" t="s">
        <v>100</v>
      </c>
      <c r="B269" s="70"/>
      <c r="C269" s="71"/>
      <c r="D269" s="110"/>
      <c r="E269" s="110"/>
      <c r="F269" s="107"/>
      <c r="G269" s="108"/>
      <c r="H269" s="109"/>
      <c r="I269" s="62"/>
      <c r="J269" s="62"/>
    </row>
    <row r="270" spans="1:10" x14ac:dyDescent="0.3">
      <c r="A270" s="70" t="s">
        <v>100</v>
      </c>
      <c r="B270" s="70"/>
      <c r="C270" s="71"/>
      <c r="D270" s="110"/>
      <c r="E270" s="110"/>
      <c r="F270" s="107"/>
      <c r="G270" s="108"/>
      <c r="H270" s="109"/>
      <c r="I270" s="62"/>
      <c r="J270" s="62"/>
    </row>
    <row r="271" spans="1:10" x14ac:dyDescent="0.3">
      <c r="A271" s="70" t="s">
        <v>100</v>
      </c>
      <c r="B271" s="70"/>
      <c r="C271" s="71"/>
      <c r="D271" s="110"/>
      <c r="E271" s="110"/>
      <c r="F271" s="107"/>
      <c r="G271" s="108"/>
      <c r="H271" s="109"/>
      <c r="I271" s="62"/>
      <c r="J271" s="62"/>
    </row>
    <row r="272" spans="1:10" x14ac:dyDescent="0.3">
      <c r="A272" s="70" t="s">
        <v>100</v>
      </c>
      <c r="B272" s="70"/>
      <c r="C272" s="71"/>
      <c r="D272" s="110"/>
      <c r="E272" s="110"/>
      <c r="F272" s="107"/>
      <c r="G272" s="108"/>
      <c r="H272" s="109"/>
      <c r="I272" s="62"/>
      <c r="J272" s="62"/>
    </row>
    <row r="273" spans="1:10" x14ac:dyDescent="0.3">
      <c r="A273" s="70" t="s">
        <v>100</v>
      </c>
      <c r="B273" s="70"/>
      <c r="C273" s="71"/>
      <c r="D273" s="110"/>
      <c r="E273" s="110"/>
      <c r="F273" s="107"/>
      <c r="G273" s="108"/>
      <c r="H273" s="109"/>
      <c r="I273" s="62"/>
      <c r="J273" s="62"/>
    </row>
    <row r="274" spans="1:10" x14ac:dyDescent="0.3">
      <c r="A274" s="70" t="s">
        <v>100</v>
      </c>
      <c r="B274" s="70"/>
      <c r="C274" s="71"/>
      <c r="D274" s="110"/>
      <c r="E274" s="110"/>
      <c r="F274" s="107"/>
      <c r="G274" s="108"/>
      <c r="H274" s="109"/>
      <c r="I274" s="62"/>
      <c r="J274" s="62"/>
    </row>
    <row r="275" spans="1:10" x14ac:dyDescent="0.3">
      <c r="A275" s="70" t="s">
        <v>100</v>
      </c>
      <c r="B275" s="70"/>
      <c r="C275" s="71"/>
      <c r="D275" s="110"/>
      <c r="E275" s="110"/>
      <c r="F275" s="107"/>
      <c r="G275" s="108"/>
      <c r="H275" s="109"/>
      <c r="I275" s="62"/>
      <c r="J275" s="62"/>
    </row>
    <row r="276" spans="1:10" x14ac:dyDescent="0.3">
      <c r="A276" s="70" t="s">
        <v>100</v>
      </c>
      <c r="B276" s="70"/>
      <c r="C276" s="71"/>
      <c r="D276" s="110"/>
      <c r="E276" s="110"/>
      <c r="F276" s="107"/>
      <c r="G276" s="108"/>
      <c r="H276" s="109"/>
      <c r="I276" s="62"/>
      <c r="J276" s="62"/>
    </row>
    <row r="277" spans="1:10" x14ac:dyDescent="0.3">
      <c r="A277" s="70" t="s">
        <v>100</v>
      </c>
      <c r="B277" s="70"/>
      <c r="C277" s="71"/>
      <c r="D277" s="110"/>
      <c r="E277" s="110"/>
      <c r="F277" s="107"/>
      <c r="G277" s="108"/>
      <c r="H277" s="109"/>
      <c r="I277" s="62"/>
      <c r="J277" s="62"/>
    </row>
    <row r="278" spans="1:10" x14ac:dyDescent="0.3">
      <c r="A278" s="70" t="s">
        <v>100</v>
      </c>
      <c r="B278" s="70"/>
      <c r="C278" s="71"/>
      <c r="D278" s="110"/>
      <c r="E278" s="110"/>
      <c r="F278" s="107"/>
      <c r="G278" s="108"/>
      <c r="H278" s="109"/>
      <c r="I278" s="62"/>
      <c r="J278" s="62"/>
    </row>
    <row r="279" spans="1:10" x14ac:dyDescent="0.3">
      <c r="A279" s="70" t="s">
        <v>100</v>
      </c>
      <c r="B279" s="70"/>
      <c r="C279" s="71"/>
      <c r="D279" s="110"/>
      <c r="E279" s="110"/>
      <c r="F279" s="107"/>
      <c r="G279" s="108"/>
      <c r="H279" s="109"/>
      <c r="I279" s="62"/>
      <c r="J279" s="62"/>
    </row>
    <row r="280" spans="1:10" x14ac:dyDescent="0.3">
      <c r="A280" s="70" t="s">
        <v>100</v>
      </c>
      <c r="B280" s="70"/>
      <c r="C280" s="71"/>
      <c r="D280" s="110"/>
      <c r="E280" s="110"/>
      <c r="F280" s="107"/>
      <c r="G280" s="108"/>
      <c r="H280" s="109"/>
      <c r="I280" s="62"/>
      <c r="J280" s="62"/>
    </row>
    <row r="281" spans="1:10" x14ac:dyDescent="0.3">
      <c r="A281" s="70" t="s">
        <v>100</v>
      </c>
      <c r="B281" s="70"/>
      <c r="C281" s="71"/>
      <c r="D281" s="110"/>
      <c r="E281" s="110"/>
      <c r="F281" s="107"/>
      <c r="G281" s="108"/>
      <c r="H281" s="109"/>
      <c r="I281" s="62"/>
      <c r="J281" s="62"/>
    </row>
    <row r="282" spans="1:10" x14ac:dyDescent="0.3">
      <c r="A282" s="70" t="s">
        <v>100</v>
      </c>
      <c r="B282" s="70"/>
      <c r="C282" s="71"/>
      <c r="D282" s="110"/>
      <c r="E282" s="110"/>
      <c r="F282" s="107"/>
      <c r="G282" s="108"/>
      <c r="H282" s="109"/>
      <c r="I282" s="62"/>
      <c r="J282" s="62"/>
    </row>
    <row r="283" spans="1:10" x14ac:dyDescent="0.3">
      <c r="A283" s="70" t="s">
        <v>100</v>
      </c>
      <c r="B283" s="70"/>
      <c r="C283" s="71"/>
      <c r="D283" s="110"/>
      <c r="E283" s="110"/>
      <c r="F283" s="107"/>
      <c r="G283" s="108"/>
      <c r="H283" s="109"/>
      <c r="I283" s="62"/>
      <c r="J283" s="62"/>
    </row>
    <row r="284" spans="1:10" x14ac:dyDescent="0.3">
      <c r="A284" s="70" t="s">
        <v>100</v>
      </c>
      <c r="B284" s="70"/>
      <c r="C284" s="71"/>
      <c r="D284" s="110"/>
      <c r="E284" s="110"/>
      <c r="F284" s="107"/>
      <c r="G284" s="108"/>
      <c r="H284" s="109"/>
      <c r="I284" s="62"/>
      <c r="J284" s="62"/>
    </row>
    <row r="285" spans="1:10" x14ac:dyDescent="0.3">
      <c r="A285" s="70" t="s">
        <v>100</v>
      </c>
      <c r="B285" s="70"/>
      <c r="C285" s="71"/>
      <c r="D285" s="110"/>
      <c r="E285" s="110"/>
      <c r="F285" s="107"/>
      <c r="G285" s="108"/>
      <c r="H285" s="109"/>
      <c r="I285" s="62"/>
      <c r="J285" s="62"/>
    </row>
    <row r="286" spans="1:10" x14ac:dyDescent="0.3">
      <c r="A286" s="70" t="s">
        <v>100</v>
      </c>
      <c r="B286" s="70"/>
      <c r="C286" s="71"/>
      <c r="D286" s="110"/>
      <c r="E286" s="110"/>
      <c r="F286" s="107"/>
      <c r="G286" s="108"/>
      <c r="H286" s="109"/>
      <c r="I286" s="62"/>
      <c r="J286" s="62"/>
    </row>
    <row r="287" spans="1:10" x14ac:dyDescent="0.3">
      <c r="A287" s="70" t="s">
        <v>100</v>
      </c>
      <c r="B287" s="70"/>
      <c r="C287" s="71"/>
      <c r="D287" s="110"/>
      <c r="E287" s="110"/>
      <c r="F287" s="107"/>
      <c r="G287" s="108"/>
      <c r="H287" s="109"/>
      <c r="I287" s="62"/>
      <c r="J287" s="62"/>
    </row>
    <row r="288" spans="1:10" x14ac:dyDescent="0.3">
      <c r="A288" s="70" t="s">
        <v>100</v>
      </c>
      <c r="B288" s="70"/>
      <c r="C288" s="71"/>
      <c r="D288" s="110"/>
      <c r="E288" s="110"/>
      <c r="F288" s="107"/>
      <c r="G288" s="108"/>
      <c r="H288" s="109"/>
      <c r="I288" s="62"/>
      <c r="J288" s="62"/>
    </row>
    <row r="289" spans="1:10" x14ac:dyDescent="0.3">
      <c r="A289" s="70" t="s">
        <v>100</v>
      </c>
      <c r="B289" s="70"/>
      <c r="C289" s="71"/>
      <c r="D289" s="110"/>
      <c r="E289" s="110"/>
      <c r="F289" s="107"/>
      <c r="G289" s="108"/>
      <c r="H289" s="109"/>
      <c r="I289" s="62"/>
      <c r="J289" s="62"/>
    </row>
    <row r="290" spans="1:10" x14ac:dyDescent="0.3">
      <c r="A290" s="70" t="s">
        <v>100</v>
      </c>
      <c r="B290" s="70"/>
      <c r="C290" s="71"/>
      <c r="D290" s="110"/>
      <c r="E290" s="110"/>
      <c r="F290" s="107"/>
      <c r="G290" s="108"/>
      <c r="H290" s="109"/>
      <c r="I290" s="62"/>
      <c r="J290" s="62"/>
    </row>
    <row r="291" spans="1:10" x14ac:dyDescent="0.3">
      <c r="A291" s="70" t="s">
        <v>100</v>
      </c>
      <c r="B291" s="70"/>
      <c r="C291" s="71"/>
      <c r="D291" s="110"/>
      <c r="E291" s="110"/>
      <c r="F291" s="107"/>
      <c r="G291" s="108"/>
      <c r="H291" s="109"/>
      <c r="I291" s="62"/>
      <c r="J291" s="62"/>
    </row>
    <row r="292" spans="1:10" x14ac:dyDescent="0.3">
      <c r="A292" s="70" t="s">
        <v>100</v>
      </c>
      <c r="B292" s="70"/>
      <c r="C292" s="71"/>
      <c r="D292" s="110"/>
      <c r="E292" s="110"/>
      <c r="F292" s="107"/>
      <c r="G292" s="108"/>
      <c r="H292" s="109"/>
      <c r="I292" s="62"/>
      <c r="J292" s="62"/>
    </row>
    <row r="293" spans="1:10" x14ac:dyDescent="0.3">
      <c r="A293" s="70" t="s">
        <v>100</v>
      </c>
      <c r="B293" s="70"/>
      <c r="C293" s="71"/>
      <c r="D293" s="110"/>
      <c r="E293" s="110"/>
      <c r="F293" s="107"/>
      <c r="G293" s="108"/>
      <c r="H293" s="109"/>
      <c r="I293" s="62"/>
      <c r="J293" s="62"/>
    </row>
    <row r="294" spans="1:10" x14ac:dyDescent="0.3">
      <c r="A294" s="70" t="s">
        <v>100</v>
      </c>
      <c r="B294" s="70"/>
      <c r="C294" s="71"/>
      <c r="D294" s="110"/>
      <c r="E294" s="110"/>
      <c r="F294" s="107"/>
      <c r="G294" s="108"/>
      <c r="H294" s="109"/>
      <c r="I294" s="62"/>
      <c r="J294" s="62"/>
    </row>
    <row r="295" spans="1:10" x14ac:dyDescent="0.3">
      <c r="A295" s="70" t="s">
        <v>100</v>
      </c>
      <c r="B295" s="70"/>
      <c r="C295" s="71"/>
      <c r="D295" s="110"/>
      <c r="E295" s="110"/>
      <c r="F295" s="107"/>
      <c r="G295" s="108"/>
      <c r="H295" s="109"/>
      <c r="I295" s="62"/>
      <c r="J295" s="62"/>
    </row>
    <row r="296" spans="1:10" x14ac:dyDescent="0.3">
      <c r="A296" s="70" t="s">
        <v>100</v>
      </c>
      <c r="B296" s="70"/>
      <c r="C296" s="71"/>
      <c r="D296" s="110"/>
      <c r="E296" s="110"/>
      <c r="F296" s="107"/>
      <c r="G296" s="108"/>
      <c r="H296" s="109"/>
      <c r="I296" s="62"/>
      <c r="J296" s="62"/>
    </row>
    <row r="297" spans="1:10" x14ac:dyDescent="0.3">
      <c r="A297" s="70" t="s">
        <v>100</v>
      </c>
      <c r="B297" s="70"/>
      <c r="C297" s="71"/>
      <c r="D297" s="110"/>
      <c r="E297" s="110"/>
      <c r="F297" s="107"/>
      <c r="G297" s="108"/>
      <c r="H297" s="109"/>
      <c r="I297" s="62"/>
      <c r="J297" s="62"/>
    </row>
    <row r="298" spans="1:10" x14ac:dyDescent="0.3">
      <c r="A298" s="70" t="s">
        <v>100</v>
      </c>
      <c r="B298" s="70"/>
      <c r="C298" s="71"/>
      <c r="D298" s="110"/>
      <c r="E298" s="110"/>
      <c r="F298" s="107"/>
      <c r="G298" s="108"/>
      <c r="H298" s="109"/>
      <c r="I298" s="62"/>
      <c r="J298" s="62"/>
    </row>
    <row r="299" spans="1:10" x14ac:dyDescent="0.3">
      <c r="A299" s="70" t="s">
        <v>100</v>
      </c>
      <c r="B299" s="70"/>
      <c r="C299" s="71"/>
      <c r="D299" s="110"/>
      <c r="E299" s="110"/>
      <c r="F299" s="107"/>
      <c r="G299" s="108"/>
      <c r="H299" s="109"/>
      <c r="I299" s="62"/>
      <c r="J299" s="62"/>
    </row>
    <row r="300" spans="1:10" x14ac:dyDescent="0.3">
      <c r="A300" s="70" t="s">
        <v>100</v>
      </c>
      <c r="B300" s="70"/>
      <c r="C300" s="71"/>
      <c r="D300" s="110"/>
      <c r="E300" s="110"/>
      <c r="F300" s="107"/>
      <c r="G300" s="108"/>
      <c r="H300" s="109"/>
      <c r="I300" s="62"/>
      <c r="J300" s="62"/>
    </row>
    <row r="301" spans="1:10" x14ac:dyDescent="0.3">
      <c r="A301" s="70" t="s">
        <v>100</v>
      </c>
      <c r="B301" s="70"/>
      <c r="C301" s="71"/>
      <c r="D301" s="110"/>
      <c r="E301" s="110"/>
      <c r="F301" s="107"/>
      <c r="G301" s="108"/>
      <c r="H301" s="109"/>
      <c r="I301" s="62"/>
      <c r="J301" s="62"/>
    </row>
    <row r="302" spans="1:10" x14ac:dyDescent="0.3">
      <c r="A302" s="70" t="s">
        <v>100</v>
      </c>
      <c r="B302" s="70"/>
      <c r="C302" s="71"/>
      <c r="D302" s="110"/>
      <c r="E302" s="110"/>
      <c r="F302" s="107"/>
      <c r="G302" s="108"/>
      <c r="H302" s="109"/>
      <c r="I302" s="62"/>
      <c r="J302" s="62"/>
    </row>
    <row r="303" spans="1:10" x14ac:dyDescent="0.3">
      <c r="A303" s="70" t="s">
        <v>100</v>
      </c>
      <c r="B303" s="70"/>
      <c r="C303" s="71"/>
      <c r="D303" s="110"/>
      <c r="E303" s="110"/>
      <c r="F303" s="107"/>
      <c r="G303" s="108"/>
      <c r="H303" s="109"/>
      <c r="I303" s="62"/>
      <c r="J303" s="62"/>
    </row>
    <row r="304" spans="1:10" x14ac:dyDescent="0.3">
      <c r="A304" s="70" t="s">
        <v>100</v>
      </c>
      <c r="B304" s="70"/>
      <c r="C304" s="71"/>
      <c r="D304" s="110"/>
      <c r="E304" s="110"/>
      <c r="F304" s="107"/>
      <c r="G304" s="108"/>
      <c r="H304" s="109"/>
      <c r="I304" s="62"/>
      <c r="J304" s="62"/>
    </row>
    <row r="305" spans="1:10" x14ac:dyDescent="0.3">
      <c r="A305" s="70" t="s">
        <v>100</v>
      </c>
      <c r="B305" s="70"/>
      <c r="C305" s="71"/>
      <c r="D305" s="110"/>
      <c r="E305" s="110"/>
      <c r="F305" s="107"/>
      <c r="G305" s="108"/>
      <c r="H305" s="109"/>
      <c r="I305" s="62"/>
      <c r="J305" s="62"/>
    </row>
    <row r="306" spans="1:10" x14ac:dyDescent="0.3">
      <c r="A306" s="70" t="s">
        <v>100</v>
      </c>
      <c r="B306" s="70"/>
      <c r="C306" s="71"/>
      <c r="D306" s="110"/>
      <c r="E306" s="110"/>
      <c r="F306" s="107"/>
      <c r="G306" s="108"/>
      <c r="H306" s="109"/>
      <c r="I306" s="62"/>
      <c r="J306" s="62"/>
    </row>
    <row r="307" spans="1:10" x14ac:dyDescent="0.3">
      <c r="A307" s="70" t="s">
        <v>100</v>
      </c>
      <c r="B307" s="70"/>
      <c r="C307" s="71"/>
      <c r="D307" s="110"/>
      <c r="E307" s="110"/>
      <c r="F307" s="107"/>
      <c r="G307" s="108"/>
      <c r="H307" s="109"/>
      <c r="I307" s="62"/>
      <c r="J307" s="62"/>
    </row>
    <row r="308" spans="1:10" x14ac:dyDescent="0.3">
      <c r="A308" s="70" t="s">
        <v>100</v>
      </c>
      <c r="B308" s="70"/>
      <c r="C308" s="71"/>
      <c r="D308" s="110"/>
      <c r="E308" s="110"/>
      <c r="F308" s="107"/>
      <c r="G308" s="108"/>
      <c r="H308" s="109"/>
      <c r="I308" s="62"/>
      <c r="J308" s="62"/>
    </row>
    <row r="309" spans="1:10" x14ac:dyDescent="0.3">
      <c r="A309" s="70" t="s">
        <v>100</v>
      </c>
      <c r="B309" s="70"/>
      <c r="C309" s="71"/>
      <c r="D309" s="110"/>
      <c r="E309" s="110"/>
      <c r="F309" s="107"/>
      <c r="G309" s="108"/>
      <c r="H309" s="109"/>
      <c r="I309" s="62"/>
      <c r="J309" s="62"/>
    </row>
    <row r="310" spans="1:10" x14ac:dyDescent="0.3">
      <c r="A310" s="70" t="s">
        <v>100</v>
      </c>
      <c r="B310" s="70"/>
      <c r="C310" s="71"/>
      <c r="D310" s="110"/>
      <c r="E310" s="110"/>
      <c r="F310" s="107"/>
      <c r="G310" s="108"/>
      <c r="H310" s="109"/>
      <c r="I310" s="62"/>
      <c r="J310" s="62"/>
    </row>
    <row r="311" spans="1:10" x14ac:dyDescent="0.3">
      <c r="A311" s="70" t="s">
        <v>100</v>
      </c>
      <c r="B311" s="70"/>
      <c r="C311" s="71"/>
      <c r="D311" s="110"/>
      <c r="E311" s="110"/>
      <c r="F311" s="107"/>
      <c r="G311" s="108"/>
      <c r="H311" s="109"/>
      <c r="I311" s="62"/>
      <c r="J311" s="62"/>
    </row>
    <row r="312" spans="1:10" x14ac:dyDescent="0.3">
      <c r="A312" s="70" t="s">
        <v>100</v>
      </c>
      <c r="B312" s="70"/>
      <c r="C312" s="71"/>
      <c r="D312" s="110"/>
      <c r="E312" s="110"/>
      <c r="F312" s="107"/>
      <c r="G312" s="108"/>
      <c r="H312" s="109"/>
      <c r="I312" s="62"/>
      <c r="J312" s="62"/>
    </row>
    <row r="313" spans="1:10" x14ac:dyDescent="0.3">
      <c r="A313" s="70" t="s">
        <v>100</v>
      </c>
      <c r="B313" s="70"/>
      <c r="C313" s="71"/>
      <c r="D313" s="110"/>
      <c r="E313" s="110"/>
      <c r="F313" s="107"/>
      <c r="G313" s="108"/>
      <c r="H313" s="109"/>
      <c r="I313" s="62"/>
      <c r="J313" s="62"/>
    </row>
    <row r="314" spans="1:10" x14ac:dyDescent="0.3">
      <c r="A314" s="70" t="s">
        <v>100</v>
      </c>
      <c r="B314" s="70"/>
      <c r="C314" s="71"/>
      <c r="D314" s="110"/>
      <c r="E314" s="110"/>
      <c r="F314" s="107"/>
      <c r="G314" s="108"/>
      <c r="H314" s="109"/>
      <c r="I314" s="62"/>
      <c r="J314" s="62"/>
    </row>
    <row r="315" spans="1:10" x14ac:dyDescent="0.3">
      <c r="A315" s="70" t="s">
        <v>100</v>
      </c>
      <c r="B315" s="70"/>
      <c r="C315" s="71"/>
      <c r="D315" s="110"/>
      <c r="E315" s="110"/>
      <c r="F315" s="107"/>
      <c r="G315" s="108"/>
      <c r="H315" s="109"/>
      <c r="I315" s="62"/>
      <c r="J315" s="62"/>
    </row>
    <row r="316" spans="1:10" x14ac:dyDescent="0.3">
      <c r="A316" s="70" t="s">
        <v>100</v>
      </c>
      <c r="B316" s="70"/>
      <c r="C316" s="71"/>
      <c r="D316" s="110"/>
      <c r="E316" s="110"/>
      <c r="F316" s="107"/>
      <c r="G316" s="108"/>
      <c r="H316" s="109"/>
      <c r="I316" s="62"/>
      <c r="J316" s="62"/>
    </row>
    <row r="317" spans="1:10" x14ac:dyDescent="0.3">
      <c r="A317" s="70" t="s">
        <v>100</v>
      </c>
      <c r="B317" s="70"/>
      <c r="C317" s="71"/>
      <c r="D317" s="110"/>
      <c r="E317" s="110"/>
      <c r="F317" s="107"/>
      <c r="G317" s="108"/>
      <c r="H317" s="109"/>
      <c r="I317" s="62"/>
      <c r="J317" s="62"/>
    </row>
    <row r="318" spans="1:10" x14ac:dyDescent="0.3">
      <c r="A318" s="70" t="s">
        <v>100</v>
      </c>
      <c r="B318" s="70"/>
      <c r="C318" s="71"/>
      <c r="D318" s="110"/>
      <c r="E318" s="110"/>
      <c r="F318" s="107"/>
      <c r="G318" s="108"/>
      <c r="H318" s="109"/>
      <c r="I318" s="62"/>
      <c r="J318" s="62"/>
    </row>
    <row r="319" spans="1:10" x14ac:dyDescent="0.3">
      <c r="A319" s="70" t="s">
        <v>100</v>
      </c>
      <c r="B319" s="70"/>
      <c r="C319" s="71"/>
      <c r="D319" s="110"/>
      <c r="E319" s="110"/>
      <c r="F319" s="107"/>
      <c r="G319" s="108"/>
      <c r="H319" s="109"/>
      <c r="I319" s="62"/>
      <c r="J319" s="62"/>
    </row>
    <row r="320" spans="1:10" x14ac:dyDescent="0.3">
      <c r="A320" s="70" t="s">
        <v>100</v>
      </c>
      <c r="B320" s="70"/>
      <c r="C320" s="71"/>
      <c r="D320" s="110"/>
      <c r="E320" s="110"/>
      <c r="F320" s="107"/>
      <c r="G320" s="108"/>
      <c r="H320" s="109"/>
      <c r="I320" s="62"/>
      <c r="J320" s="62"/>
    </row>
    <row r="321" spans="1:10" x14ac:dyDescent="0.3">
      <c r="A321" s="70" t="s">
        <v>100</v>
      </c>
      <c r="B321" s="70"/>
      <c r="C321" s="71"/>
      <c r="D321" s="110"/>
      <c r="E321" s="110"/>
      <c r="F321" s="107"/>
      <c r="G321" s="108"/>
      <c r="H321" s="109"/>
      <c r="I321" s="62"/>
      <c r="J321" s="62"/>
    </row>
    <row r="322" spans="1:10" x14ac:dyDescent="0.3">
      <c r="A322" s="70" t="s">
        <v>100</v>
      </c>
      <c r="B322" s="70"/>
      <c r="C322" s="71"/>
      <c r="D322" s="110"/>
      <c r="E322" s="110"/>
      <c r="F322" s="107"/>
      <c r="G322" s="108"/>
      <c r="H322" s="109"/>
      <c r="I322" s="62"/>
      <c r="J322" s="62"/>
    </row>
    <row r="323" spans="1:10" x14ac:dyDescent="0.3">
      <c r="A323" s="70" t="s">
        <v>100</v>
      </c>
      <c r="B323" s="70"/>
      <c r="C323" s="71"/>
      <c r="D323" s="110"/>
      <c r="E323" s="110"/>
      <c r="F323" s="107"/>
      <c r="G323" s="108"/>
      <c r="H323" s="109"/>
      <c r="I323" s="62"/>
      <c r="J323" s="62"/>
    </row>
    <row r="324" spans="1:10" x14ac:dyDescent="0.3">
      <c r="A324" s="70" t="s">
        <v>100</v>
      </c>
      <c r="B324" s="70"/>
      <c r="C324" s="71"/>
      <c r="D324" s="110"/>
      <c r="E324" s="110"/>
      <c r="F324" s="107"/>
      <c r="G324" s="108"/>
      <c r="H324" s="109"/>
      <c r="I324" s="62"/>
      <c r="J324" s="62"/>
    </row>
    <row r="325" spans="1:10" x14ac:dyDescent="0.3">
      <c r="A325" s="70" t="s">
        <v>100</v>
      </c>
      <c r="B325" s="70"/>
      <c r="C325" s="71"/>
      <c r="D325" s="110"/>
      <c r="E325" s="110"/>
      <c r="F325" s="107"/>
      <c r="G325" s="108"/>
      <c r="H325" s="109"/>
      <c r="I325" s="62"/>
      <c r="J325" s="62"/>
    </row>
    <row r="326" spans="1:10" x14ac:dyDescent="0.3">
      <c r="A326" s="70" t="s">
        <v>100</v>
      </c>
      <c r="B326" s="70"/>
      <c r="C326" s="71"/>
      <c r="D326" s="110"/>
      <c r="E326" s="110"/>
      <c r="F326" s="107"/>
      <c r="G326" s="108"/>
      <c r="H326" s="109"/>
      <c r="I326" s="62"/>
      <c r="J326" s="62"/>
    </row>
    <row r="327" spans="1:10" x14ac:dyDescent="0.3">
      <c r="A327" s="70" t="s">
        <v>100</v>
      </c>
      <c r="B327" s="70"/>
      <c r="C327" s="71"/>
      <c r="D327" s="110"/>
      <c r="E327" s="110"/>
      <c r="F327" s="107"/>
      <c r="G327" s="108"/>
      <c r="H327" s="109"/>
      <c r="I327" s="62"/>
      <c r="J327" s="62"/>
    </row>
    <row r="328" spans="1:10" x14ac:dyDescent="0.3">
      <c r="A328" s="70" t="s">
        <v>100</v>
      </c>
      <c r="B328" s="70"/>
      <c r="C328" s="71"/>
      <c r="D328" s="110"/>
      <c r="E328" s="110"/>
      <c r="F328" s="107"/>
      <c r="G328" s="108"/>
      <c r="H328" s="109"/>
      <c r="I328" s="62"/>
      <c r="J328" s="62"/>
    </row>
    <row r="329" spans="1:10" x14ac:dyDescent="0.3">
      <c r="A329" s="70" t="s">
        <v>100</v>
      </c>
      <c r="B329" s="70"/>
      <c r="C329" s="71"/>
      <c r="D329" s="110"/>
      <c r="E329" s="110"/>
      <c r="F329" s="107"/>
      <c r="G329" s="108"/>
      <c r="H329" s="109"/>
      <c r="I329" s="62"/>
      <c r="J329" s="62"/>
    </row>
    <row r="330" spans="1:10" x14ac:dyDescent="0.3">
      <c r="A330" s="70" t="s">
        <v>100</v>
      </c>
      <c r="B330" s="70"/>
      <c r="C330" s="71"/>
      <c r="D330" s="110"/>
      <c r="E330" s="110"/>
      <c r="F330" s="107"/>
      <c r="G330" s="108"/>
      <c r="H330" s="109"/>
      <c r="I330" s="62"/>
      <c r="J330" s="62"/>
    </row>
    <row r="331" spans="1:10" x14ac:dyDescent="0.3">
      <c r="A331" s="70" t="s">
        <v>100</v>
      </c>
      <c r="B331" s="70"/>
      <c r="C331" s="71"/>
      <c r="D331" s="110"/>
      <c r="E331" s="110"/>
      <c r="F331" s="107"/>
      <c r="G331" s="108"/>
      <c r="H331" s="109"/>
      <c r="I331" s="62"/>
      <c r="J331" s="62"/>
    </row>
    <row r="332" spans="1:10" x14ac:dyDescent="0.3">
      <c r="A332" s="70" t="s">
        <v>100</v>
      </c>
      <c r="B332" s="70"/>
      <c r="C332" s="71"/>
      <c r="D332" s="110"/>
      <c r="E332" s="110"/>
      <c r="F332" s="107"/>
      <c r="G332" s="108"/>
      <c r="H332" s="109"/>
      <c r="I332" s="62"/>
      <c r="J332" s="62"/>
    </row>
    <row r="333" spans="1:10" x14ac:dyDescent="0.3">
      <c r="A333" s="70" t="s">
        <v>100</v>
      </c>
      <c r="B333" s="70"/>
      <c r="C333" s="71"/>
      <c r="D333" s="110"/>
      <c r="E333" s="110"/>
      <c r="F333" s="107"/>
      <c r="G333" s="108"/>
      <c r="H333" s="109"/>
      <c r="I333" s="62"/>
      <c r="J333" s="62"/>
    </row>
    <row r="334" spans="1:10" x14ac:dyDescent="0.3">
      <c r="A334" s="70" t="s">
        <v>100</v>
      </c>
      <c r="B334" s="70"/>
      <c r="C334" s="71"/>
      <c r="D334" s="110"/>
      <c r="E334" s="110"/>
      <c r="F334" s="107"/>
      <c r="G334" s="108"/>
      <c r="H334" s="109"/>
      <c r="I334" s="62"/>
      <c r="J334" s="62"/>
    </row>
    <row r="335" spans="1:10" x14ac:dyDescent="0.3">
      <c r="A335" s="70" t="s">
        <v>100</v>
      </c>
      <c r="B335" s="70"/>
      <c r="C335" s="71"/>
      <c r="D335" s="110"/>
      <c r="E335" s="110"/>
      <c r="F335" s="107"/>
      <c r="G335" s="108"/>
      <c r="H335" s="109"/>
      <c r="I335" s="62"/>
      <c r="J335" s="62"/>
    </row>
    <row r="336" spans="1:10" x14ac:dyDescent="0.3">
      <c r="A336" s="70" t="s">
        <v>100</v>
      </c>
      <c r="B336" s="70"/>
      <c r="C336" s="71"/>
      <c r="D336" s="110"/>
      <c r="E336" s="110"/>
      <c r="F336" s="107"/>
      <c r="G336" s="108"/>
      <c r="H336" s="109"/>
      <c r="I336" s="62"/>
      <c r="J336" s="62"/>
    </row>
    <row r="337" spans="1:10" x14ac:dyDescent="0.3">
      <c r="A337" s="70" t="s">
        <v>100</v>
      </c>
      <c r="B337" s="70"/>
      <c r="C337" s="71"/>
      <c r="D337" s="110"/>
      <c r="E337" s="110"/>
      <c r="F337" s="107"/>
      <c r="G337" s="108"/>
      <c r="H337" s="109"/>
      <c r="I337" s="62"/>
      <c r="J337" s="62"/>
    </row>
    <row r="338" spans="1:10" x14ac:dyDescent="0.3">
      <c r="A338" s="70" t="s">
        <v>100</v>
      </c>
      <c r="B338" s="70"/>
      <c r="C338" s="71"/>
      <c r="D338" s="110"/>
      <c r="E338" s="110"/>
      <c r="F338" s="107"/>
      <c r="G338" s="108"/>
      <c r="H338" s="109"/>
      <c r="I338" s="62"/>
      <c r="J338" s="62"/>
    </row>
    <row r="339" spans="1:10" x14ac:dyDescent="0.3">
      <c r="A339" s="70" t="s">
        <v>100</v>
      </c>
      <c r="B339" s="70"/>
      <c r="C339" s="71"/>
      <c r="D339" s="110"/>
      <c r="E339" s="110"/>
      <c r="F339" s="107"/>
      <c r="G339" s="108"/>
      <c r="H339" s="109"/>
      <c r="I339" s="62"/>
      <c r="J339" s="62"/>
    </row>
    <row r="340" spans="1:10" x14ac:dyDescent="0.3">
      <c r="A340" s="70" t="s">
        <v>100</v>
      </c>
      <c r="B340" s="70"/>
      <c r="C340" s="71"/>
      <c r="D340" s="110"/>
      <c r="E340" s="110"/>
      <c r="F340" s="107"/>
      <c r="G340" s="108"/>
      <c r="H340" s="109"/>
      <c r="I340" s="62"/>
      <c r="J340" s="62"/>
    </row>
    <row r="341" spans="1:10" x14ac:dyDescent="0.3">
      <c r="A341" s="70" t="s">
        <v>100</v>
      </c>
      <c r="B341" s="70"/>
      <c r="C341" s="71"/>
      <c r="D341" s="110"/>
      <c r="E341" s="110"/>
      <c r="F341" s="107"/>
      <c r="G341" s="108"/>
      <c r="H341" s="109"/>
      <c r="I341" s="62"/>
      <c r="J341" s="62"/>
    </row>
    <row r="342" spans="1:10" x14ac:dyDescent="0.3">
      <c r="A342" s="70" t="s">
        <v>100</v>
      </c>
      <c r="B342" s="70"/>
      <c r="C342" s="71"/>
      <c r="D342" s="110"/>
      <c r="E342" s="110"/>
      <c r="F342" s="107"/>
      <c r="G342" s="108"/>
      <c r="H342" s="109"/>
      <c r="I342" s="62"/>
      <c r="J342" s="62"/>
    </row>
    <row r="343" spans="1:10" x14ac:dyDescent="0.3">
      <c r="A343" s="70" t="s">
        <v>100</v>
      </c>
      <c r="B343" s="70"/>
      <c r="C343" s="71"/>
      <c r="D343" s="110"/>
      <c r="E343" s="110"/>
      <c r="F343" s="107"/>
      <c r="G343" s="108"/>
      <c r="H343" s="109"/>
      <c r="I343" s="62"/>
      <c r="J343" s="62"/>
    </row>
    <row r="344" spans="1:10" x14ac:dyDescent="0.3">
      <c r="A344" s="70" t="s">
        <v>100</v>
      </c>
      <c r="B344" s="70"/>
      <c r="C344" s="71"/>
      <c r="D344" s="110"/>
      <c r="E344" s="110"/>
      <c r="F344" s="107"/>
      <c r="G344" s="108"/>
      <c r="H344" s="109"/>
      <c r="I344" s="62"/>
      <c r="J344" s="62"/>
    </row>
    <row r="345" spans="1:10" x14ac:dyDescent="0.3">
      <c r="A345" s="70" t="s">
        <v>100</v>
      </c>
      <c r="B345" s="70"/>
      <c r="C345" s="71"/>
      <c r="D345" s="110"/>
      <c r="E345" s="110"/>
      <c r="F345" s="107"/>
      <c r="G345" s="108"/>
      <c r="H345" s="109"/>
      <c r="I345" s="62"/>
      <c r="J345" s="62"/>
    </row>
    <row r="346" spans="1:10" x14ac:dyDescent="0.3">
      <c r="A346" s="70" t="s">
        <v>100</v>
      </c>
      <c r="B346" s="70"/>
      <c r="C346" s="71"/>
      <c r="D346" s="110"/>
      <c r="E346" s="110"/>
      <c r="F346" s="107"/>
      <c r="G346" s="108"/>
      <c r="H346" s="109"/>
      <c r="I346" s="62"/>
      <c r="J346" s="62"/>
    </row>
    <row r="347" spans="1:10" x14ac:dyDescent="0.3">
      <c r="A347" s="70" t="s">
        <v>100</v>
      </c>
      <c r="B347" s="70"/>
      <c r="C347" s="71"/>
      <c r="D347" s="110"/>
      <c r="E347" s="110"/>
      <c r="F347" s="107"/>
      <c r="G347" s="108"/>
      <c r="H347" s="109"/>
      <c r="I347" s="62"/>
      <c r="J347" s="62"/>
    </row>
    <row r="348" spans="1:10" x14ac:dyDescent="0.3">
      <c r="A348" s="70" t="s">
        <v>100</v>
      </c>
      <c r="B348" s="70"/>
      <c r="C348" s="71"/>
      <c r="D348" s="110"/>
      <c r="E348" s="110"/>
      <c r="F348" s="107"/>
      <c r="G348" s="108"/>
      <c r="H348" s="109"/>
      <c r="I348" s="62"/>
      <c r="J348" s="62"/>
    </row>
    <row r="349" spans="1:10" x14ac:dyDescent="0.3">
      <c r="A349" s="70" t="s">
        <v>100</v>
      </c>
      <c r="B349" s="70"/>
      <c r="C349" s="71"/>
      <c r="D349" s="110"/>
      <c r="E349" s="110"/>
      <c r="F349" s="107"/>
      <c r="G349" s="108"/>
      <c r="H349" s="109"/>
      <c r="I349" s="62"/>
      <c r="J349" s="62"/>
    </row>
    <row r="350" spans="1:10" x14ac:dyDescent="0.3">
      <c r="A350" s="70" t="s">
        <v>100</v>
      </c>
      <c r="B350" s="70"/>
      <c r="C350" s="71"/>
      <c r="D350" s="110"/>
      <c r="E350" s="110"/>
      <c r="F350" s="107"/>
      <c r="G350" s="108"/>
      <c r="H350" s="109"/>
      <c r="I350" s="62"/>
      <c r="J350" s="62"/>
    </row>
    <row r="351" spans="1:10" x14ac:dyDescent="0.3">
      <c r="A351" s="70" t="s">
        <v>100</v>
      </c>
      <c r="B351" s="70"/>
      <c r="C351" s="71"/>
      <c r="D351" s="110"/>
      <c r="E351" s="110"/>
      <c r="F351" s="107"/>
      <c r="G351" s="108"/>
      <c r="H351" s="109"/>
      <c r="I351" s="62"/>
      <c r="J351" s="62"/>
    </row>
    <row r="352" spans="1:10" x14ac:dyDescent="0.3">
      <c r="A352" s="70" t="s">
        <v>100</v>
      </c>
      <c r="B352" s="70"/>
      <c r="C352" s="71"/>
      <c r="D352" s="110"/>
      <c r="E352" s="110"/>
      <c r="F352" s="107"/>
      <c r="G352" s="108"/>
      <c r="H352" s="109"/>
      <c r="I352" s="62"/>
      <c r="J352" s="62"/>
    </row>
    <row r="353" spans="1:10" x14ac:dyDescent="0.3">
      <c r="A353" s="70" t="s">
        <v>100</v>
      </c>
      <c r="B353" s="70"/>
      <c r="C353" s="71"/>
      <c r="D353" s="110"/>
      <c r="E353" s="110"/>
      <c r="F353" s="107"/>
      <c r="G353" s="108"/>
      <c r="H353" s="109"/>
      <c r="I353" s="62"/>
      <c r="J353" s="62"/>
    </row>
    <row r="354" spans="1:10" x14ac:dyDescent="0.3">
      <c r="A354" s="70" t="s">
        <v>100</v>
      </c>
      <c r="B354" s="70"/>
      <c r="C354" s="71"/>
      <c r="D354" s="110"/>
      <c r="E354" s="110"/>
      <c r="F354" s="107"/>
      <c r="G354" s="108"/>
      <c r="H354" s="109"/>
      <c r="I354" s="62"/>
      <c r="J354" s="62"/>
    </row>
    <row r="355" spans="1:10" x14ac:dyDescent="0.3">
      <c r="A355" s="70" t="s">
        <v>100</v>
      </c>
      <c r="B355" s="70"/>
      <c r="C355" s="71"/>
      <c r="D355" s="110"/>
      <c r="E355" s="110"/>
      <c r="F355" s="107"/>
      <c r="G355" s="108"/>
      <c r="H355" s="109"/>
      <c r="I355" s="62"/>
      <c r="J355" s="62"/>
    </row>
    <row r="356" spans="1:10" x14ac:dyDescent="0.3">
      <c r="A356" s="70" t="s">
        <v>100</v>
      </c>
      <c r="B356" s="70"/>
      <c r="C356" s="71"/>
      <c r="D356" s="110"/>
      <c r="E356" s="110"/>
      <c r="F356" s="107"/>
      <c r="G356" s="108"/>
      <c r="H356" s="109"/>
      <c r="I356" s="62"/>
      <c r="J356" s="62"/>
    </row>
    <row r="357" spans="1:10" x14ac:dyDescent="0.3">
      <c r="A357" s="70" t="s">
        <v>100</v>
      </c>
      <c r="B357" s="70"/>
      <c r="C357" s="71"/>
      <c r="D357" s="110"/>
      <c r="E357" s="110"/>
      <c r="F357" s="107"/>
      <c r="G357" s="108"/>
      <c r="H357" s="109"/>
      <c r="I357" s="62"/>
      <c r="J357" s="62"/>
    </row>
    <row r="358" spans="1:10" x14ac:dyDescent="0.3">
      <c r="A358" s="70" t="s">
        <v>100</v>
      </c>
      <c r="B358" s="70"/>
      <c r="C358" s="71"/>
      <c r="D358" s="110"/>
      <c r="E358" s="110"/>
      <c r="F358" s="107"/>
      <c r="G358" s="108"/>
      <c r="H358" s="109"/>
      <c r="I358" s="62"/>
      <c r="J358" s="62"/>
    </row>
    <row r="359" spans="1:10" x14ac:dyDescent="0.3">
      <c r="A359" s="70" t="s">
        <v>100</v>
      </c>
      <c r="B359" s="70"/>
      <c r="C359" s="71"/>
      <c r="D359" s="110"/>
      <c r="E359" s="110"/>
      <c r="F359" s="107"/>
      <c r="G359" s="108"/>
      <c r="H359" s="109"/>
      <c r="I359" s="62"/>
      <c r="J359" s="62"/>
    </row>
    <row r="360" spans="1:10" x14ac:dyDescent="0.3">
      <c r="A360" s="70" t="s">
        <v>100</v>
      </c>
      <c r="B360" s="70"/>
      <c r="C360" s="71"/>
      <c r="D360" s="110"/>
      <c r="E360" s="110"/>
      <c r="F360" s="107"/>
      <c r="G360" s="108"/>
      <c r="H360" s="109"/>
      <c r="I360" s="62"/>
      <c r="J360" s="62"/>
    </row>
    <row r="361" spans="1:10" x14ac:dyDescent="0.3">
      <c r="A361" s="70" t="s">
        <v>100</v>
      </c>
      <c r="B361" s="70"/>
      <c r="C361" s="71"/>
      <c r="D361" s="110"/>
      <c r="E361" s="110"/>
      <c r="F361" s="107"/>
      <c r="G361" s="108"/>
      <c r="H361" s="109"/>
      <c r="I361" s="62"/>
      <c r="J361" s="62"/>
    </row>
    <row r="362" spans="1:10" x14ac:dyDescent="0.3">
      <c r="A362" s="70" t="s">
        <v>100</v>
      </c>
      <c r="B362" s="70"/>
      <c r="C362" s="71"/>
      <c r="D362" s="110"/>
      <c r="E362" s="110"/>
      <c r="F362" s="107"/>
      <c r="G362" s="108"/>
      <c r="H362" s="109"/>
      <c r="I362" s="62"/>
      <c r="J362" s="62"/>
    </row>
    <row r="363" spans="1:10" x14ac:dyDescent="0.3">
      <c r="A363" s="70" t="s">
        <v>100</v>
      </c>
      <c r="B363" s="70"/>
      <c r="C363" s="71"/>
      <c r="D363" s="110"/>
      <c r="E363" s="110"/>
      <c r="F363" s="107"/>
      <c r="G363" s="108"/>
      <c r="H363" s="109"/>
      <c r="I363" s="62"/>
      <c r="J363" s="62"/>
    </row>
    <row r="364" spans="1:10" x14ac:dyDescent="0.3">
      <c r="A364" s="70" t="s">
        <v>100</v>
      </c>
      <c r="B364" s="70"/>
      <c r="C364" s="71"/>
      <c r="D364" s="110"/>
      <c r="E364" s="110"/>
      <c r="F364" s="107"/>
      <c r="G364" s="108"/>
      <c r="H364" s="109"/>
      <c r="I364" s="62"/>
      <c r="J364" s="62"/>
    </row>
    <row r="365" spans="1:10" x14ac:dyDescent="0.3">
      <c r="A365" s="70" t="s">
        <v>100</v>
      </c>
      <c r="B365" s="70"/>
      <c r="C365" s="71"/>
      <c r="D365" s="110"/>
      <c r="E365" s="110"/>
      <c r="F365" s="107"/>
      <c r="G365" s="108"/>
      <c r="H365" s="109"/>
      <c r="I365" s="62"/>
      <c r="J365" s="62"/>
    </row>
    <row r="366" spans="1:10" x14ac:dyDescent="0.3">
      <c r="A366" s="70" t="s">
        <v>100</v>
      </c>
      <c r="B366" s="70"/>
      <c r="C366" s="71"/>
      <c r="D366" s="110"/>
      <c r="E366" s="110"/>
      <c r="F366" s="107"/>
      <c r="G366" s="108"/>
      <c r="H366" s="109"/>
      <c r="I366" s="62"/>
      <c r="J366" s="62"/>
    </row>
    <row r="367" spans="1:10" x14ac:dyDescent="0.3">
      <c r="A367" s="70" t="s">
        <v>100</v>
      </c>
      <c r="B367" s="70"/>
      <c r="C367" s="71"/>
      <c r="D367" s="110"/>
      <c r="E367" s="110"/>
      <c r="F367" s="107"/>
      <c r="G367" s="108"/>
      <c r="H367" s="109"/>
      <c r="I367" s="62"/>
      <c r="J367" s="62"/>
    </row>
    <row r="368" spans="1:10" x14ac:dyDescent="0.3">
      <c r="A368" s="70" t="s">
        <v>100</v>
      </c>
      <c r="B368" s="70"/>
      <c r="C368" s="71"/>
      <c r="D368" s="110"/>
      <c r="E368" s="110"/>
      <c r="F368" s="107"/>
      <c r="G368" s="108"/>
      <c r="H368" s="109"/>
      <c r="I368" s="62"/>
      <c r="J368" s="62"/>
    </row>
    <row r="369" spans="1:10" x14ac:dyDescent="0.3">
      <c r="A369" s="70" t="s">
        <v>100</v>
      </c>
      <c r="B369" s="70"/>
      <c r="C369" s="71"/>
      <c r="D369" s="110"/>
      <c r="E369" s="110"/>
      <c r="F369" s="107"/>
      <c r="G369" s="108"/>
      <c r="H369" s="109"/>
      <c r="I369" s="62"/>
      <c r="J369" s="62"/>
    </row>
    <row r="370" spans="1:10" x14ac:dyDescent="0.3">
      <c r="A370" s="70" t="s">
        <v>100</v>
      </c>
      <c r="B370" s="70"/>
      <c r="C370" s="71"/>
      <c r="D370" s="110"/>
      <c r="E370" s="110"/>
      <c r="F370" s="107"/>
      <c r="G370" s="108"/>
      <c r="H370" s="109"/>
      <c r="I370" s="62"/>
      <c r="J370" s="62"/>
    </row>
    <row r="371" spans="1:10" x14ac:dyDescent="0.3">
      <c r="A371" s="70" t="s">
        <v>100</v>
      </c>
      <c r="B371" s="70"/>
      <c r="C371" s="71"/>
      <c r="D371" s="110"/>
      <c r="E371" s="110"/>
      <c r="F371" s="107"/>
      <c r="G371" s="108"/>
      <c r="H371" s="109"/>
      <c r="I371" s="62"/>
      <c r="J371" s="62"/>
    </row>
    <row r="372" spans="1:10" x14ac:dyDescent="0.3">
      <c r="A372" s="70" t="s">
        <v>100</v>
      </c>
      <c r="B372" s="70"/>
      <c r="C372" s="71"/>
      <c r="D372" s="110"/>
      <c r="E372" s="110"/>
      <c r="F372" s="107"/>
      <c r="G372" s="108"/>
      <c r="H372" s="109"/>
      <c r="I372" s="62"/>
      <c r="J372" s="62"/>
    </row>
    <row r="373" spans="1:10" x14ac:dyDescent="0.3">
      <c r="A373" s="70" t="s">
        <v>100</v>
      </c>
      <c r="B373" s="70"/>
      <c r="C373" s="71"/>
      <c r="D373" s="110"/>
      <c r="E373" s="110"/>
      <c r="F373" s="107"/>
      <c r="G373" s="108"/>
      <c r="H373" s="109"/>
      <c r="I373" s="62"/>
      <c r="J373" s="62"/>
    </row>
    <row r="374" spans="1:10" x14ac:dyDescent="0.3">
      <c r="A374" s="70" t="s">
        <v>100</v>
      </c>
      <c r="B374" s="70"/>
      <c r="C374" s="71"/>
      <c r="D374" s="110"/>
      <c r="E374" s="110"/>
      <c r="F374" s="107"/>
      <c r="G374" s="108"/>
      <c r="H374" s="109"/>
      <c r="I374" s="62"/>
      <c r="J374" s="62"/>
    </row>
    <row r="375" spans="1:10" x14ac:dyDescent="0.3">
      <c r="A375" s="70" t="s">
        <v>100</v>
      </c>
      <c r="B375" s="70"/>
      <c r="C375" s="71"/>
      <c r="D375" s="110"/>
      <c r="E375" s="110"/>
      <c r="F375" s="107"/>
      <c r="G375" s="108"/>
      <c r="H375" s="109"/>
      <c r="I375" s="62"/>
      <c r="J375" s="62"/>
    </row>
    <row r="376" spans="1:10" x14ac:dyDescent="0.3">
      <c r="A376" s="70" t="s">
        <v>100</v>
      </c>
      <c r="B376" s="70"/>
      <c r="C376" s="71"/>
      <c r="D376" s="110"/>
      <c r="E376" s="110"/>
      <c r="F376" s="107"/>
      <c r="G376" s="108"/>
      <c r="H376" s="109"/>
      <c r="I376" s="62"/>
      <c r="J376" s="62"/>
    </row>
    <row r="377" spans="1:10" x14ac:dyDescent="0.3">
      <c r="A377" s="70" t="s">
        <v>100</v>
      </c>
      <c r="B377" s="70"/>
      <c r="C377" s="71"/>
      <c r="D377" s="110"/>
      <c r="E377" s="110"/>
      <c r="F377" s="107"/>
      <c r="G377" s="108"/>
      <c r="H377" s="109"/>
      <c r="I377" s="62"/>
      <c r="J377" s="62"/>
    </row>
    <row r="378" spans="1:10" x14ac:dyDescent="0.3">
      <c r="A378" s="70" t="s">
        <v>100</v>
      </c>
      <c r="B378" s="70"/>
      <c r="C378" s="71"/>
      <c r="D378" s="110"/>
      <c r="E378" s="110"/>
      <c r="F378" s="107"/>
      <c r="G378" s="108"/>
      <c r="H378" s="109"/>
      <c r="I378" s="62"/>
      <c r="J378" s="62"/>
    </row>
    <row r="379" spans="1:10" x14ac:dyDescent="0.3">
      <c r="A379" s="70" t="s">
        <v>100</v>
      </c>
      <c r="B379" s="70"/>
      <c r="C379" s="71"/>
      <c r="D379" s="110"/>
      <c r="E379" s="110"/>
      <c r="F379" s="107"/>
      <c r="G379" s="108"/>
      <c r="H379" s="109"/>
      <c r="I379" s="62"/>
      <c r="J379" s="62"/>
    </row>
    <row r="380" spans="1:10" x14ac:dyDescent="0.3">
      <c r="A380" s="70" t="s">
        <v>100</v>
      </c>
      <c r="B380" s="70"/>
      <c r="C380" s="71"/>
      <c r="D380" s="110"/>
      <c r="E380" s="110"/>
      <c r="F380" s="107"/>
      <c r="G380" s="108"/>
      <c r="H380" s="109"/>
      <c r="I380" s="62"/>
      <c r="J380" s="62"/>
    </row>
    <row r="381" spans="1:10" x14ac:dyDescent="0.3">
      <c r="A381" s="70" t="s">
        <v>100</v>
      </c>
      <c r="B381" s="70"/>
      <c r="C381" s="71"/>
      <c r="D381" s="110"/>
      <c r="E381" s="110"/>
      <c r="F381" s="107"/>
      <c r="G381" s="108"/>
      <c r="H381" s="109"/>
      <c r="I381" s="62"/>
      <c r="J381" s="62"/>
    </row>
    <row r="382" spans="1:10" x14ac:dyDescent="0.3">
      <c r="A382" s="70" t="s">
        <v>100</v>
      </c>
      <c r="B382" s="70"/>
      <c r="C382" s="71"/>
      <c r="D382" s="110"/>
      <c r="E382" s="110"/>
      <c r="F382" s="107"/>
      <c r="G382" s="108"/>
      <c r="H382" s="109"/>
      <c r="I382" s="62"/>
      <c r="J382" s="62"/>
    </row>
    <row r="383" spans="1:10" x14ac:dyDescent="0.3">
      <c r="A383" s="70" t="s">
        <v>100</v>
      </c>
      <c r="B383" s="70"/>
      <c r="C383" s="71"/>
      <c r="D383" s="110"/>
      <c r="E383" s="110"/>
      <c r="F383" s="107"/>
      <c r="G383" s="108"/>
      <c r="H383" s="109"/>
      <c r="I383" s="62"/>
      <c r="J383" s="62"/>
    </row>
    <row r="384" spans="1:10" x14ac:dyDescent="0.3">
      <c r="A384" s="70" t="s">
        <v>100</v>
      </c>
      <c r="B384" s="70"/>
      <c r="C384" s="71"/>
      <c r="D384" s="110"/>
      <c r="E384" s="110"/>
      <c r="F384" s="107"/>
      <c r="G384" s="108"/>
      <c r="H384" s="109"/>
      <c r="I384" s="62"/>
      <c r="J384" s="62"/>
    </row>
    <row r="385" spans="1:10" x14ac:dyDescent="0.3">
      <c r="A385" s="70" t="s">
        <v>100</v>
      </c>
      <c r="B385" s="70"/>
      <c r="C385" s="71"/>
      <c r="D385" s="110"/>
      <c r="E385" s="110"/>
      <c r="F385" s="107"/>
      <c r="G385" s="108"/>
      <c r="H385" s="109"/>
      <c r="I385" s="62"/>
      <c r="J385" s="62"/>
    </row>
    <row r="386" spans="1:10" x14ac:dyDescent="0.3">
      <c r="A386" s="70" t="s">
        <v>100</v>
      </c>
      <c r="B386" s="70"/>
      <c r="C386" s="71"/>
      <c r="D386" s="110"/>
      <c r="E386" s="110"/>
      <c r="F386" s="107"/>
      <c r="G386" s="108"/>
      <c r="H386" s="109"/>
      <c r="I386" s="62"/>
      <c r="J386" s="62"/>
    </row>
    <row r="387" spans="1:10" x14ac:dyDescent="0.3">
      <c r="A387" s="70" t="s">
        <v>100</v>
      </c>
      <c r="B387" s="70"/>
      <c r="C387" s="71"/>
      <c r="D387" s="110"/>
      <c r="E387" s="110"/>
      <c r="F387" s="107"/>
      <c r="G387" s="108"/>
      <c r="H387" s="109"/>
      <c r="I387" s="62"/>
      <c r="J387" s="62"/>
    </row>
    <row r="388" spans="1:10" x14ac:dyDescent="0.3">
      <c r="A388" s="70" t="s">
        <v>100</v>
      </c>
      <c r="B388" s="70"/>
      <c r="C388" s="71"/>
      <c r="D388" s="110"/>
      <c r="E388" s="110"/>
      <c r="F388" s="107"/>
      <c r="G388" s="108"/>
      <c r="H388" s="109"/>
      <c r="I388" s="62"/>
      <c r="J388" s="62"/>
    </row>
    <row r="389" spans="1:10" x14ac:dyDescent="0.3">
      <c r="A389" s="70" t="s">
        <v>100</v>
      </c>
      <c r="B389" s="70"/>
      <c r="C389" s="71"/>
      <c r="D389" s="110"/>
      <c r="E389" s="110"/>
      <c r="F389" s="107"/>
      <c r="G389" s="108"/>
      <c r="H389" s="109"/>
      <c r="I389" s="62"/>
      <c r="J389" s="62"/>
    </row>
    <row r="390" spans="1:10" x14ac:dyDescent="0.3">
      <c r="A390" s="70" t="s">
        <v>100</v>
      </c>
      <c r="B390" s="70"/>
      <c r="C390" s="71"/>
      <c r="D390" s="110"/>
      <c r="E390" s="110"/>
      <c r="F390" s="107"/>
      <c r="G390" s="108"/>
      <c r="H390" s="109"/>
      <c r="I390" s="62"/>
      <c r="J390" s="62"/>
    </row>
    <row r="391" spans="1:10" x14ac:dyDescent="0.3">
      <c r="A391" s="70" t="s">
        <v>100</v>
      </c>
      <c r="B391" s="70"/>
      <c r="C391" s="71"/>
      <c r="D391" s="110"/>
      <c r="E391" s="110"/>
      <c r="F391" s="107"/>
      <c r="G391" s="108"/>
      <c r="H391" s="109"/>
      <c r="I391" s="62"/>
      <c r="J391" s="62"/>
    </row>
    <row r="392" spans="1:10" x14ac:dyDescent="0.3">
      <c r="A392" s="70" t="s">
        <v>100</v>
      </c>
      <c r="B392" s="70"/>
      <c r="C392" s="71"/>
      <c r="D392" s="110"/>
      <c r="E392" s="110"/>
      <c r="F392" s="107"/>
      <c r="G392" s="108"/>
      <c r="H392" s="109"/>
      <c r="I392" s="62"/>
      <c r="J392" s="62"/>
    </row>
    <row r="393" spans="1:10" x14ac:dyDescent="0.3">
      <c r="A393" s="70" t="s">
        <v>100</v>
      </c>
      <c r="B393" s="70"/>
      <c r="C393" s="71"/>
      <c r="D393" s="110"/>
      <c r="E393" s="110"/>
      <c r="F393" s="107"/>
      <c r="G393" s="108"/>
      <c r="H393" s="109"/>
      <c r="I393" s="62"/>
      <c r="J393" s="62"/>
    </row>
    <row r="394" spans="1:10" x14ac:dyDescent="0.3">
      <c r="A394" s="70" t="s">
        <v>100</v>
      </c>
      <c r="B394" s="70"/>
      <c r="C394" s="71"/>
      <c r="D394" s="110"/>
      <c r="E394" s="110"/>
      <c r="F394" s="107"/>
      <c r="G394" s="108"/>
      <c r="H394" s="109"/>
      <c r="I394" s="62"/>
      <c r="J394" s="62"/>
    </row>
    <row r="395" spans="1:10" x14ac:dyDescent="0.3">
      <c r="A395" s="70" t="s">
        <v>100</v>
      </c>
      <c r="B395" s="70"/>
      <c r="C395" s="71"/>
      <c r="D395" s="110"/>
      <c r="E395" s="110"/>
      <c r="F395" s="107"/>
      <c r="G395" s="108"/>
      <c r="H395" s="109"/>
      <c r="I395" s="62"/>
      <c r="J395" s="62"/>
    </row>
    <row r="396" spans="1:10" x14ac:dyDescent="0.3">
      <c r="A396" s="70" t="s">
        <v>100</v>
      </c>
      <c r="B396" s="70"/>
      <c r="C396" s="71"/>
      <c r="D396" s="110"/>
      <c r="E396" s="110"/>
      <c r="F396" s="107"/>
      <c r="G396" s="108"/>
      <c r="H396" s="109"/>
      <c r="I396" s="62"/>
      <c r="J396" s="62"/>
    </row>
    <row r="397" spans="1:10" x14ac:dyDescent="0.3">
      <c r="A397" s="70" t="s">
        <v>100</v>
      </c>
      <c r="B397" s="70"/>
      <c r="C397" s="71"/>
      <c r="D397" s="110"/>
      <c r="E397" s="110"/>
      <c r="F397" s="107"/>
      <c r="G397" s="108"/>
      <c r="H397" s="109"/>
      <c r="I397" s="62"/>
      <c r="J397" s="62"/>
    </row>
    <row r="398" spans="1:10" x14ac:dyDescent="0.3">
      <c r="A398" s="70" t="s">
        <v>100</v>
      </c>
      <c r="B398" s="70"/>
      <c r="C398" s="71"/>
      <c r="D398" s="110"/>
      <c r="E398" s="110"/>
      <c r="F398" s="107"/>
      <c r="G398" s="108"/>
      <c r="H398" s="109"/>
      <c r="I398" s="62"/>
      <c r="J398" s="62"/>
    </row>
    <row r="399" spans="1:10" x14ac:dyDescent="0.3">
      <c r="A399" s="70" t="s">
        <v>100</v>
      </c>
      <c r="B399" s="70"/>
      <c r="C399" s="71"/>
      <c r="D399" s="110"/>
      <c r="E399" s="110"/>
      <c r="F399" s="107"/>
      <c r="G399" s="108"/>
      <c r="H399" s="109"/>
      <c r="I399" s="62"/>
      <c r="J399" s="62"/>
    </row>
    <row r="400" spans="1:10" x14ac:dyDescent="0.3">
      <c r="A400" s="70" t="s">
        <v>100</v>
      </c>
      <c r="B400" s="136"/>
      <c r="C400" s="79"/>
      <c r="D400" s="112"/>
      <c r="E400" s="112"/>
      <c r="F400" s="107"/>
      <c r="G400" s="111"/>
      <c r="H400" s="113"/>
      <c r="I400" s="62"/>
      <c r="J400" s="62"/>
    </row>
    <row r="401" spans="7:10" x14ac:dyDescent="0.3">
      <c r="G401" s="114" t="s">
        <v>283</v>
      </c>
      <c r="H401" s="86">
        <f>SUM(H2:H400)</f>
        <v>0</v>
      </c>
      <c r="I401" s="87">
        <f>SUM(I2:I400)</f>
        <v>0</v>
      </c>
      <c r="J401" s="87"/>
    </row>
  </sheetData>
  <conditionalFormatting sqref="I2:J400">
    <cfRule type="expression" dxfId="6" priority="16">
      <formula>OR($I2&lt;$H2,$I2&gt;$H2)</formula>
    </cfRule>
  </conditionalFormatting>
  <dataValidations count="2">
    <dataValidation operator="greaterThanOrEqual" allowBlank="1" showInputMessage="1" showErrorMessage="1" sqref="E2:E1048576" xr:uid="{69140B15-2995-4ECE-B505-58EED961CD5F}"/>
    <dataValidation type="date" operator="greaterThanOrEqual" allowBlank="1" showInputMessage="1" showErrorMessage="1" sqref="D2:D400" xr:uid="{2F91249A-E128-4BA9-9924-3CD79C7A0291}">
      <formula1>43466</formula1>
    </dataValidation>
  </dataValidations>
  <pageMargins left="0.70866141732283472" right="0.70866141732283472" top="0.43307086614173229" bottom="0.39370078740157483" header="0.31496062992125984" footer="0.31496062992125984"/>
  <pageSetup paperSize="9" scale="52" fitToHeight="0"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F13D62D5-E56E-4BD6-AB6E-16CCA329A968}">
          <x14:formula1>
            <xm:f>Table!$D$18:$D$21</xm:f>
          </x14:formula1>
          <xm:sqref>B2:B400</xm:sqref>
        </x14:dataValidation>
        <x14:dataValidation type="list" allowBlank="1" showInputMessage="1" showErrorMessage="1" xr:uid="{534E356A-E345-47BB-B9EA-17B824C0ECBF}">
          <x14:formula1>
            <xm:f>'Identif. projet &amp; instructions'!$B$8:$B$13</xm:f>
          </x14:formula1>
          <xm:sqref>A2:A400</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CA5641-4813-4639-87F1-1AAE999087B8}">
  <sheetPr>
    <tabColor rgb="FFFFC000"/>
    <pageSetUpPr fitToPage="1"/>
  </sheetPr>
  <dimension ref="A1:J399"/>
  <sheetViews>
    <sheetView topLeftCell="B1" zoomScale="70" zoomScaleNormal="70" workbookViewId="0">
      <selection activeCell="A23" sqref="A22:H27"/>
    </sheetView>
  </sheetViews>
  <sheetFormatPr baseColWidth="10" defaultColWidth="11.42578125" defaultRowHeight="17.25" outlineLevelCol="1" x14ac:dyDescent="0.3"/>
  <cols>
    <col min="1" max="1" width="23" style="83" bestFit="1" customWidth="1"/>
    <col min="2" max="2" width="27.85546875" style="76" bestFit="1" customWidth="1"/>
    <col min="3" max="3" width="16.85546875" style="76" bestFit="1" customWidth="1"/>
    <col min="4" max="4" width="33.140625" style="76" bestFit="1" customWidth="1"/>
    <col min="5" max="5" width="15.5703125" style="115" bestFit="1" customWidth="1"/>
    <col min="6" max="6" width="15.42578125" style="83" bestFit="1" customWidth="1"/>
    <col min="7" max="7" width="17.5703125" style="88" bestFit="1" customWidth="1"/>
    <col min="8" max="8" width="29.5703125" style="135" customWidth="1" outlineLevel="1"/>
    <col min="9" max="9" width="21.5703125" style="63" customWidth="1" outlineLevel="1"/>
    <col min="10" max="10" width="18.140625" bestFit="1" customWidth="1"/>
  </cols>
  <sheetData>
    <row r="1" spans="1:10" s="39" customFormat="1" ht="66" customHeight="1" x14ac:dyDescent="0.25">
      <c r="A1" s="116" t="s">
        <v>90</v>
      </c>
      <c r="B1" s="116" t="s">
        <v>284</v>
      </c>
      <c r="C1" s="116" t="s">
        <v>85</v>
      </c>
      <c r="D1" s="116" t="s">
        <v>285</v>
      </c>
      <c r="E1" s="117" t="s">
        <v>86</v>
      </c>
      <c r="F1" s="116" t="s">
        <v>87</v>
      </c>
      <c r="G1" s="118" t="s">
        <v>98</v>
      </c>
      <c r="H1" s="119" t="s">
        <v>286</v>
      </c>
      <c r="I1" s="68" t="s">
        <v>99</v>
      </c>
    </row>
    <row r="2" spans="1:10" s="22" customFormat="1" x14ac:dyDescent="0.25">
      <c r="A2" s="120" t="s">
        <v>356</v>
      </c>
      <c r="B2" s="121"/>
      <c r="C2" s="121"/>
      <c r="D2" s="122"/>
      <c r="E2" s="123"/>
      <c r="F2" s="124"/>
      <c r="G2" s="125"/>
      <c r="H2" s="126"/>
      <c r="I2" s="62"/>
      <c r="J2"/>
    </row>
    <row r="3" spans="1:10" s="128" customFormat="1" x14ac:dyDescent="0.25">
      <c r="A3" s="120" t="s">
        <v>364</v>
      </c>
      <c r="B3" s="121"/>
      <c r="C3" s="121"/>
      <c r="D3" s="122"/>
      <c r="E3" s="127"/>
      <c r="F3" s="124"/>
      <c r="G3" s="125"/>
      <c r="H3" s="126"/>
      <c r="I3" s="62"/>
    </row>
    <row r="4" spans="1:10" s="128" customFormat="1" x14ac:dyDescent="0.25">
      <c r="A4" s="120" t="s">
        <v>356</v>
      </c>
      <c r="B4" s="121"/>
      <c r="C4" s="121"/>
      <c r="D4" s="122"/>
      <c r="E4" s="127"/>
      <c r="F4" s="124"/>
      <c r="G4" s="125"/>
      <c r="H4" s="126"/>
      <c r="I4" s="62"/>
    </row>
    <row r="5" spans="1:10" s="131" customFormat="1" x14ac:dyDescent="0.25">
      <c r="A5" s="120" t="s">
        <v>356</v>
      </c>
      <c r="B5" s="121"/>
      <c r="C5" s="122"/>
      <c r="D5" s="122"/>
      <c r="E5" s="127"/>
      <c r="F5" s="124"/>
      <c r="G5" s="125"/>
      <c r="H5" s="129"/>
      <c r="I5" s="130"/>
    </row>
    <row r="6" spans="1:10" s="131" customFormat="1" x14ac:dyDescent="0.25">
      <c r="A6" s="120"/>
      <c r="B6" s="121"/>
      <c r="C6" s="121"/>
      <c r="D6" s="122"/>
      <c r="E6" s="127"/>
      <c r="F6" s="124"/>
      <c r="G6" s="125"/>
      <c r="H6" s="129"/>
      <c r="I6" s="130"/>
    </row>
    <row r="7" spans="1:10" s="22" customFormat="1" x14ac:dyDescent="0.25">
      <c r="A7" s="120"/>
      <c r="B7" s="121"/>
      <c r="C7" s="121"/>
      <c r="D7" s="122"/>
      <c r="E7" s="127"/>
      <c r="F7" s="124"/>
      <c r="G7" s="125"/>
      <c r="H7" s="126"/>
      <c r="I7" s="62"/>
    </row>
    <row r="8" spans="1:10" s="22" customFormat="1" x14ac:dyDescent="0.25">
      <c r="A8" s="120"/>
      <c r="B8" s="121"/>
      <c r="C8" s="121"/>
      <c r="D8" s="122"/>
      <c r="E8" s="127"/>
      <c r="F8" s="124"/>
      <c r="G8" s="125"/>
      <c r="H8" s="126"/>
      <c r="I8" s="62"/>
    </row>
    <row r="9" spans="1:10" s="22" customFormat="1" x14ac:dyDescent="0.25">
      <c r="A9" s="120"/>
      <c r="B9" s="121"/>
      <c r="C9" s="121"/>
      <c r="D9" s="122"/>
      <c r="E9" s="127"/>
      <c r="F9" s="124"/>
      <c r="G9" s="125"/>
      <c r="H9" s="126"/>
      <c r="I9" s="62"/>
    </row>
    <row r="10" spans="1:10" s="22" customFormat="1" x14ac:dyDescent="0.25">
      <c r="A10" s="120" t="s">
        <v>100</v>
      </c>
      <c r="B10" s="121"/>
      <c r="C10" s="121"/>
      <c r="D10" s="122"/>
      <c r="E10" s="127"/>
      <c r="F10" s="124"/>
      <c r="G10" s="125"/>
      <c r="H10" s="126"/>
      <c r="I10" s="62"/>
    </row>
    <row r="11" spans="1:10" s="22" customFormat="1" x14ac:dyDescent="0.25">
      <c r="A11" s="120" t="s">
        <v>100</v>
      </c>
      <c r="B11" s="121"/>
      <c r="C11" s="121"/>
      <c r="D11" s="122"/>
      <c r="E11" s="127"/>
      <c r="F11" s="124"/>
      <c r="G11" s="125"/>
      <c r="H11" s="126"/>
      <c r="I11" s="62"/>
    </row>
    <row r="12" spans="1:10" s="22" customFormat="1" x14ac:dyDescent="0.25">
      <c r="A12" s="120" t="s">
        <v>100</v>
      </c>
      <c r="B12" s="122"/>
      <c r="C12" s="121"/>
      <c r="D12" s="122"/>
      <c r="E12" s="127"/>
      <c r="F12" s="124"/>
      <c r="G12" s="125"/>
      <c r="H12" s="126"/>
      <c r="I12" s="62"/>
    </row>
    <row r="13" spans="1:10" s="22" customFormat="1" x14ac:dyDescent="0.25">
      <c r="A13" s="120" t="s">
        <v>100</v>
      </c>
      <c r="B13" s="121"/>
      <c r="C13" s="121"/>
      <c r="D13" s="122"/>
      <c r="E13" s="127"/>
      <c r="F13" s="124"/>
      <c r="G13" s="125"/>
      <c r="H13" s="126"/>
      <c r="I13" s="62"/>
    </row>
    <row r="14" spans="1:10" s="22" customFormat="1" x14ac:dyDescent="0.25">
      <c r="A14" s="120" t="s">
        <v>100</v>
      </c>
      <c r="B14" s="121"/>
      <c r="C14" s="121"/>
      <c r="D14" s="122"/>
      <c r="E14" s="127"/>
      <c r="F14" s="124"/>
      <c r="G14" s="125"/>
      <c r="H14" s="126"/>
      <c r="I14" s="62"/>
    </row>
    <row r="15" spans="1:10" s="22" customFormat="1" x14ac:dyDescent="0.25">
      <c r="A15" s="120" t="s">
        <v>100</v>
      </c>
      <c r="B15" s="121"/>
      <c r="C15" s="121"/>
      <c r="D15" s="122"/>
      <c r="E15" s="127"/>
      <c r="F15" s="124"/>
      <c r="G15" s="125"/>
      <c r="H15" s="126"/>
      <c r="I15" s="62"/>
    </row>
    <row r="16" spans="1:10" s="22" customFormat="1" x14ac:dyDescent="0.25">
      <c r="A16" s="120" t="s">
        <v>100</v>
      </c>
      <c r="B16" s="121"/>
      <c r="C16" s="121"/>
      <c r="D16" s="122"/>
      <c r="E16" s="127"/>
      <c r="F16" s="124"/>
      <c r="G16" s="125"/>
      <c r="H16" s="126"/>
      <c r="I16" s="62"/>
    </row>
    <row r="17" spans="1:9" s="22" customFormat="1" x14ac:dyDescent="0.25">
      <c r="A17" s="120" t="s">
        <v>100</v>
      </c>
      <c r="B17" s="121"/>
      <c r="C17" s="121"/>
      <c r="D17" s="122"/>
      <c r="E17" s="127"/>
      <c r="F17" s="124"/>
      <c r="G17" s="125"/>
      <c r="H17" s="126"/>
      <c r="I17" s="62"/>
    </row>
    <row r="18" spans="1:9" s="22" customFormat="1" x14ac:dyDescent="0.25">
      <c r="A18" s="120" t="s">
        <v>100</v>
      </c>
      <c r="B18" s="121"/>
      <c r="C18" s="121"/>
      <c r="D18" s="122"/>
      <c r="E18" s="127"/>
      <c r="F18" s="124"/>
      <c r="G18" s="125"/>
      <c r="H18" s="126"/>
      <c r="I18" s="62"/>
    </row>
    <row r="19" spans="1:9" s="22" customFormat="1" x14ac:dyDescent="0.25">
      <c r="A19" s="120" t="s">
        <v>100</v>
      </c>
      <c r="B19" s="121"/>
      <c r="C19" s="121"/>
      <c r="D19" s="122"/>
      <c r="E19" s="127"/>
      <c r="F19" s="124"/>
      <c r="G19" s="125"/>
      <c r="H19" s="126"/>
      <c r="I19" s="62"/>
    </row>
    <row r="20" spans="1:9" s="22" customFormat="1" ht="27" customHeight="1" x14ac:dyDescent="0.25">
      <c r="A20" s="120" t="s">
        <v>100</v>
      </c>
      <c r="B20" s="121"/>
      <c r="C20" s="121"/>
      <c r="D20" s="122"/>
      <c r="E20" s="127"/>
      <c r="F20" s="124"/>
      <c r="G20" s="125"/>
      <c r="H20" s="126"/>
      <c r="I20" s="62"/>
    </row>
    <row r="21" spans="1:9" s="22" customFormat="1" x14ac:dyDescent="0.25">
      <c r="A21" s="120" t="s">
        <v>100</v>
      </c>
      <c r="B21" s="121"/>
      <c r="C21" s="121"/>
      <c r="D21" s="122"/>
      <c r="E21" s="127"/>
      <c r="F21" s="124"/>
      <c r="G21" s="125"/>
      <c r="H21" s="126"/>
      <c r="I21" s="62"/>
    </row>
    <row r="22" spans="1:9" s="22" customFormat="1" x14ac:dyDescent="0.25">
      <c r="A22" s="120" t="s">
        <v>100</v>
      </c>
      <c r="B22" s="122"/>
      <c r="C22" s="121"/>
      <c r="D22" s="122"/>
      <c r="E22" s="127"/>
      <c r="F22" s="124"/>
      <c r="G22" s="125"/>
      <c r="H22" s="126"/>
      <c r="I22" s="62"/>
    </row>
    <row r="23" spans="1:9" s="22" customFormat="1" x14ac:dyDescent="0.25">
      <c r="A23" s="120" t="s">
        <v>100</v>
      </c>
      <c r="B23" s="121"/>
      <c r="C23" s="121"/>
      <c r="D23" s="122"/>
      <c r="E23" s="127"/>
      <c r="F23" s="124"/>
      <c r="G23" s="125"/>
      <c r="H23" s="126"/>
      <c r="I23" s="62"/>
    </row>
    <row r="24" spans="1:9" s="22" customFormat="1" x14ac:dyDescent="0.25">
      <c r="A24" s="120" t="s">
        <v>100</v>
      </c>
      <c r="B24" s="121"/>
      <c r="C24" s="121"/>
      <c r="D24" s="122"/>
      <c r="E24" s="127"/>
      <c r="F24" s="124"/>
      <c r="G24" s="125"/>
      <c r="H24" s="126"/>
      <c r="I24" s="62"/>
    </row>
    <row r="25" spans="1:9" s="22" customFormat="1" x14ac:dyDescent="0.25">
      <c r="A25" s="120" t="s">
        <v>100</v>
      </c>
      <c r="B25" s="121"/>
      <c r="C25" s="121"/>
      <c r="D25" s="122"/>
      <c r="E25" s="127"/>
      <c r="F25" s="124"/>
      <c r="G25" s="125"/>
      <c r="H25" s="126"/>
      <c r="I25" s="62"/>
    </row>
    <row r="26" spans="1:9" s="22" customFormat="1" x14ac:dyDescent="0.25">
      <c r="A26" s="120" t="s">
        <v>100</v>
      </c>
      <c r="B26" s="121"/>
      <c r="C26" s="121"/>
      <c r="D26" s="122"/>
      <c r="E26" s="127"/>
      <c r="F26" s="124"/>
      <c r="G26" s="125"/>
      <c r="H26" s="126"/>
      <c r="I26" s="62"/>
    </row>
    <row r="27" spans="1:9" s="22" customFormat="1" x14ac:dyDescent="0.25">
      <c r="A27" s="120" t="s">
        <v>100</v>
      </c>
      <c r="B27" s="121"/>
      <c r="C27" s="121"/>
      <c r="D27" s="122"/>
      <c r="E27" s="127"/>
      <c r="F27" s="124"/>
      <c r="G27" s="125"/>
      <c r="H27" s="126"/>
      <c r="I27" s="62"/>
    </row>
    <row r="28" spans="1:9" s="22" customFormat="1" x14ac:dyDescent="0.25">
      <c r="A28" s="120" t="s">
        <v>100</v>
      </c>
      <c r="B28" s="121"/>
      <c r="C28" s="121"/>
      <c r="D28" s="122"/>
      <c r="E28" s="127"/>
      <c r="F28" s="124"/>
      <c r="G28" s="125"/>
      <c r="H28" s="126"/>
      <c r="I28" s="62"/>
    </row>
    <row r="29" spans="1:9" s="22" customFormat="1" x14ac:dyDescent="0.25">
      <c r="A29" s="120" t="s">
        <v>100</v>
      </c>
      <c r="B29" s="121"/>
      <c r="C29" s="121"/>
      <c r="D29" s="122"/>
      <c r="E29" s="127"/>
      <c r="F29" s="124"/>
      <c r="G29" s="125"/>
      <c r="H29" s="126"/>
      <c r="I29" s="62"/>
    </row>
    <row r="30" spans="1:9" s="22" customFormat="1" x14ac:dyDescent="0.25">
      <c r="A30" s="120" t="s">
        <v>100</v>
      </c>
      <c r="B30" s="121"/>
      <c r="C30" s="121"/>
      <c r="D30" s="122"/>
      <c r="E30" s="127"/>
      <c r="F30" s="124"/>
      <c r="G30" s="125"/>
      <c r="H30" s="126"/>
      <c r="I30" s="62"/>
    </row>
    <row r="31" spans="1:9" s="22" customFormat="1" x14ac:dyDescent="0.25">
      <c r="A31" s="120" t="s">
        <v>100</v>
      </c>
      <c r="B31" s="121"/>
      <c r="C31" s="121"/>
      <c r="D31" s="122"/>
      <c r="E31" s="127"/>
      <c r="F31" s="124"/>
      <c r="G31" s="125"/>
      <c r="H31" s="126"/>
      <c r="I31" s="62"/>
    </row>
    <row r="32" spans="1:9" s="22" customFormat="1" x14ac:dyDescent="0.25">
      <c r="A32" s="120" t="s">
        <v>100</v>
      </c>
      <c r="B32" s="122"/>
      <c r="C32" s="121"/>
      <c r="D32" s="122"/>
      <c r="E32" s="127"/>
      <c r="F32" s="124"/>
      <c r="G32" s="125"/>
      <c r="H32" s="126"/>
      <c r="I32" s="62"/>
    </row>
    <row r="33" spans="1:9" s="22" customFormat="1" x14ac:dyDescent="0.25">
      <c r="A33" s="120" t="s">
        <v>100</v>
      </c>
      <c r="B33" s="121"/>
      <c r="C33" s="121"/>
      <c r="D33" s="122"/>
      <c r="E33" s="127"/>
      <c r="F33" s="124"/>
      <c r="G33" s="125"/>
      <c r="H33" s="126"/>
      <c r="I33" s="62"/>
    </row>
    <row r="34" spans="1:9" s="22" customFormat="1" x14ac:dyDescent="0.25">
      <c r="A34" s="120" t="s">
        <v>100</v>
      </c>
      <c r="B34" s="121"/>
      <c r="C34" s="121"/>
      <c r="D34" s="122"/>
      <c r="E34" s="127"/>
      <c r="F34" s="124"/>
      <c r="G34" s="125"/>
      <c r="H34" s="126"/>
      <c r="I34" s="62"/>
    </row>
    <row r="35" spans="1:9" x14ac:dyDescent="0.25">
      <c r="A35" s="120" t="s">
        <v>100</v>
      </c>
      <c r="B35" s="121"/>
      <c r="C35" s="121"/>
      <c r="D35" s="122"/>
      <c r="E35" s="127"/>
      <c r="F35" s="124"/>
      <c r="G35" s="125"/>
      <c r="H35" s="126"/>
      <c r="I35" s="62"/>
    </row>
    <row r="36" spans="1:9" x14ac:dyDescent="0.25">
      <c r="A36" s="120" t="s">
        <v>100</v>
      </c>
      <c r="B36" s="121"/>
      <c r="C36" s="121"/>
      <c r="D36" s="122"/>
      <c r="E36" s="127"/>
      <c r="F36" s="124"/>
      <c r="G36" s="125"/>
      <c r="H36" s="126"/>
      <c r="I36" s="62"/>
    </row>
    <row r="37" spans="1:9" x14ac:dyDescent="0.25">
      <c r="A37" s="120" t="s">
        <v>100</v>
      </c>
      <c r="B37" s="121"/>
      <c r="C37" s="121"/>
      <c r="D37" s="122"/>
      <c r="E37" s="127"/>
      <c r="F37" s="124"/>
      <c r="G37" s="125"/>
      <c r="H37" s="126"/>
      <c r="I37" s="62"/>
    </row>
    <row r="38" spans="1:9" x14ac:dyDescent="0.25">
      <c r="A38" s="120" t="s">
        <v>100</v>
      </c>
      <c r="B38" s="121"/>
      <c r="C38" s="121"/>
      <c r="D38" s="122"/>
      <c r="E38" s="127"/>
      <c r="F38" s="124"/>
      <c r="G38" s="125"/>
      <c r="H38" s="126"/>
      <c r="I38" s="62"/>
    </row>
    <row r="39" spans="1:9" x14ac:dyDescent="0.25">
      <c r="A39" s="120" t="s">
        <v>100</v>
      </c>
      <c r="B39" s="121"/>
      <c r="C39" s="121"/>
      <c r="D39" s="122"/>
      <c r="E39" s="127"/>
      <c r="F39" s="124"/>
      <c r="G39" s="125"/>
      <c r="H39" s="126"/>
      <c r="I39" s="62"/>
    </row>
    <row r="40" spans="1:9" x14ac:dyDescent="0.25">
      <c r="A40" s="120" t="s">
        <v>100</v>
      </c>
      <c r="B40" s="121"/>
      <c r="C40" s="121"/>
      <c r="D40" s="122"/>
      <c r="E40" s="127"/>
      <c r="F40" s="124"/>
      <c r="G40" s="125"/>
      <c r="H40" s="126"/>
      <c r="I40" s="62"/>
    </row>
    <row r="41" spans="1:9" x14ac:dyDescent="0.25">
      <c r="A41" s="120" t="s">
        <v>100</v>
      </c>
      <c r="B41" s="121"/>
      <c r="C41" s="121"/>
      <c r="D41" s="122"/>
      <c r="E41" s="127"/>
      <c r="F41" s="124"/>
      <c r="G41" s="125"/>
      <c r="H41" s="126"/>
      <c r="I41" s="62"/>
    </row>
    <row r="42" spans="1:9" x14ac:dyDescent="0.25">
      <c r="A42" s="120" t="s">
        <v>100</v>
      </c>
      <c r="B42" s="122"/>
      <c r="C42" s="121"/>
      <c r="D42" s="122"/>
      <c r="E42" s="127"/>
      <c r="F42" s="124"/>
      <c r="G42" s="125"/>
      <c r="H42" s="126"/>
      <c r="I42" s="62"/>
    </row>
    <row r="43" spans="1:9" x14ac:dyDescent="0.25">
      <c r="A43" s="120" t="s">
        <v>100</v>
      </c>
      <c r="B43" s="121"/>
      <c r="C43" s="121"/>
      <c r="D43" s="122"/>
      <c r="E43" s="127"/>
      <c r="F43" s="124"/>
      <c r="G43" s="125"/>
      <c r="H43" s="126"/>
      <c r="I43" s="62"/>
    </row>
    <row r="44" spans="1:9" x14ac:dyDescent="0.25">
      <c r="A44" s="120" t="s">
        <v>100</v>
      </c>
      <c r="B44" s="121"/>
      <c r="C44" s="121"/>
      <c r="D44" s="122"/>
      <c r="E44" s="127"/>
      <c r="F44" s="124"/>
      <c r="G44" s="125"/>
      <c r="H44" s="126"/>
      <c r="I44" s="62"/>
    </row>
    <row r="45" spans="1:9" x14ac:dyDescent="0.25">
      <c r="A45" s="120" t="s">
        <v>100</v>
      </c>
      <c r="B45" s="121"/>
      <c r="C45" s="121"/>
      <c r="D45" s="122"/>
      <c r="E45" s="127"/>
      <c r="F45" s="124"/>
      <c r="G45" s="125"/>
      <c r="H45" s="126"/>
      <c r="I45" s="62"/>
    </row>
    <row r="46" spans="1:9" x14ac:dyDescent="0.25">
      <c r="A46" s="120" t="s">
        <v>100</v>
      </c>
      <c r="B46" s="121"/>
      <c r="C46" s="121"/>
      <c r="D46" s="122"/>
      <c r="E46" s="127"/>
      <c r="F46" s="124"/>
      <c r="G46" s="125"/>
      <c r="H46" s="126"/>
      <c r="I46" s="62"/>
    </row>
    <row r="47" spans="1:9" x14ac:dyDescent="0.25">
      <c r="A47" s="120" t="s">
        <v>100</v>
      </c>
      <c r="B47" s="121"/>
      <c r="C47" s="121"/>
      <c r="D47" s="122"/>
      <c r="E47" s="127"/>
      <c r="F47" s="124"/>
      <c r="G47" s="125"/>
      <c r="H47" s="126"/>
      <c r="I47" s="62"/>
    </row>
    <row r="48" spans="1:9" x14ac:dyDescent="0.25">
      <c r="A48" s="120" t="s">
        <v>100</v>
      </c>
      <c r="B48" s="121"/>
      <c r="C48" s="121"/>
      <c r="D48" s="122"/>
      <c r="E48" s="127"/>
      <c r="F48" s="124"/>
      <c r="G48" s="125"/>
      <c r="H48" s="126"/>
      <c r="I48" s="62"/>
    </row>
    <row r="49" spans="1:9" x14ac:dyDescent="0.25">
      <c r="A49" s="120" t="s">
        <v>100</v>
      </c>
      <c r="B49" s="121"/>
      <c r="C49" s="121"/>
      <c r="D49" s="122"/>
      <c r="E49" s="127"/>
      <c r="F49" s="124"/>
      <c r="G49" s="125"/>
      <c r="H49" s="126"/>
      <c r="I49" s="62"/>
    </row>
    <row r="50" spans="1:9" x14ac:dyDescent="0.25">
      <c r="A50" s="120" t="s">
        <v>100</v>
      </c>
      <c r="B50" s="121"/>
      <c r="C50" s="121"/>
      <c r="D50" s="122"/>
      <c r="E50" s="127"/>
      <c r="F50" s="124"/>
      <c r="G50" s="125"/>
      <c r="H50" s="126"/>
      <c r="I50" s="62"/>
    </row>
    <row r="51" spans="1:9" x14ac:dyDescent="0.25">
      <c r="A51" s="120" t="s">
        <v>100</v>
      </c>
      <c r="B51" s="121"/>
      <c r="C51" s="121"/>
      <c r="D51" s="122"/>
      <c r="E51" s="127"/>
      <c r="F51" s="124"/>
      <c r="G51" s="125"/>
      <c r="H51" s="126"/>
      <c r="I51" s="62"/>
    </row>
    <row r="52" spans="1:9" x14ac:dyDescent="0.25">
      <c r="A52" s="120" t="s">
        <v>100</v>
      </c>
      <c r="B52" s="122"/>
      <c r="C52" s="121"/>
      <c r="D52" s="122"/>
      <c r="E52" s="127"/>
      <c r="F52" s="124"/>
      <c r="G52" s="125"/>
      <c r="H52" s="126"/>
      <c r="I52" s="62"/>
    </row>
    <row r="53" spans="1:9" x14ac:dyDescent="0.25">
      <c r="A53" s="120" t="s">
        <v>100</v>
      </c>
      <c r="B53" s="121"/>
      <c r="C53" s="121"/>
      <c r="D53" s="122"/>
      <c r="E53" s="127"/>
      <c r="F53" s="124"/>
      <c r="G53" s="125"/>
      <c r="H53" s="126"/>
      <c r="I53" s="62"/>
    </row>
    <row r="54" spans="1:9" x14ac:dyDescent="0.25">
      <c r="A54" s="120" t="s">
        <v>100</v>
      </c>
      <c r="B54" s="121"/>
      <c r="C54" s="121"/>
      <c r="D54" s="122"/>
      <c r="E54" s="127"/>
      <c r="F54" s="124"/>
      <c r="G54" s="125"/>
      <c r="H54" s="126"/>
      <c r="I54" s="62"/>
    </row>
    <row r="55" spans="1:9" x14ac:dyDescent="0.25">
      <c r="A55" s="120" t="s">
        <v>100</v>
      </c>
      <c r="B55" s="121"/>
      <c r="C55" s="121"/>
      <c r="D55" s="122"/>
      <c r="E55" s="127"/>
      <c r="F55" s="124"/>
      <c r="G55" s="125"/>
      <c r="H55" s="126"/>
      <c r="I55" s="62"/>
    </row>
    <row r="56" spans="1:9" x14ac:dyDescent="0.25">
      <c r="A56" s="120" t="s">
        <v>100</v>
      </c>
      <c r="B56" s="121"/>
      <c r="C56" s="121"/>
      <c r="D56" s="122"/>
      <c r="E56" s="127"/>
      <c r="F56" s="124"/>
      <c r="G56" s="125"/>
      <c r="H56" s="126"/>
      <c r="I56" s="62"/>
    </row>
    <row r="57" spans="1:9" x14ac:dyDescent="0.25">
      <c r="A57" s="120" t="s">
        <v>100</v>
      </c>
      <c r="B57" s="121"/>
      <c r="C57" s="121"/>
      <c r="D57" s="122"/>
      <c r="E57" s="127"/>
      <c r="F57" s="124"/>
      <c r="G57" s="125"/>
      <c r="H57" s="126"/>
      <c r="I57" s="62"/>
    </row>
    <row r="58" spans="1:9" x14ac:dyDescent="0.25">
      <c r="A58" s="120" t="s">
        <v>100</v>
      </c>
      <c r="B58" s="121"/>
      <c r="C58" s="121"/>
      <c r="D58" s="122"/>
      <c r="E58" s="127"/>
      <c r="F58" s="124"/>
      <c r="G58" s="125"/>
      <c r="H58" s="126"/>
      <c r="I58" s="62"/>
    </row>
    <row r="59" spans="1:9" x14ac:dyDescent="0.25">
      <c r="A59" s="120" t="s">
        <v>100</v>
      </c>
      <c r="B59" s="121"/>
      <c r="C59" s="121"/>
      <c r="D59" s="122"/>
      <c r="E59" s="127"/>
      <c r="F59" s="124"/>
      <c r="G59" s="125"/>
      <c r="H59" s="126"/>
      <c r="I59" s="62"/>
    </row>
    <row r="60" spans="1:9" x14ac:dyDescent="0.25">
      <c r="A60" s="120" t="s">
        <v>100</v>
      </c>
      <c r="B60" s="121"/>
      <c r="C60" s="121"/>
      <c r="D60" s="122"/>
      <c r="E60" s="127"/>
      <c r="F60" s="124"/>
      <c r="G60" s="125"/>
      <c r="H60" s="126"/>
      <c r="I60" s="62"/>
    </row>
    <row r="61" spans="1:9" x14ac:dyDescent="0.25">
      <c r="A61" s="120" t="s">
        <v>100</v>
      </c>
      <c r="B61" s="121"/>
      <c r="C61" s="121"/>
      <c r="D61" s="122"/>
      <c r="E61" s="127"/>
      <c r="F61" s="124"/>
      <c r="G61" s="125"/>
      <c r="H61" s="126"/>
      <c r="I61" s="62"/>
    </row>
    <row r="62" spans="1:9" x14ac:dyDescent="0.25">
      <c r="A62" s="120" t="s">
        <v>100</v>
      </c>
      <c r="B62" s="122"/>
      <c r="C62" s="121"/>
      <c r="D62" s="122"/>
      <c r="E62" s="127"/>
      <c r="F62" s="124"/>
      <c r="G62" s="125"/>
      <c r="H62" s="126"/>
      <c r="I62" s="62"/>
    </row>
    <row r="63" spans="1:9" x14ac:dyDescent="0.25">
      <c r="A63" s="120" t="s">
        <v>100</v>
      </c>
      <c r="B63" s="121"/>
      <c r="C63" s="121"/>
      <c r="D63" s="122"/>
      <c r="E63" s="127"/>
      <c r="F63" s="124"/>
      <c r="G63" s="125"/>
      <c r="H63" s="126"/>
      <c r="I63" s="62"/>
    </row>
    <row r="64" spans="1:9" x14ac:dyDescent="0.25">
      <c r="A64" s="120" t="s">
        <v>100</v>
      </c>
      <c r="B64" s="121"/>
      <c r="C64" s="121"/>
      <c r="D64" s="122"/>
      <c r="E64" s="127"/>
      <c r="F64" s="124"/>
      <c r="G64" s="125"/>
      <c r="H64" s="126"/>
      <c r="I64" s="62"/>
    </row>
    <row r="65" spans="1:9" x14ac:dyDescent="0.25">
      <c r="A65" s="120" t="s">
        <v>100</v>
      </c>
      <c r="B65" s="121"/>
      <c r="C65" s="121"/>
      <c r="D65" s="122"/>
      <c r="E65" s="127"/>
      <c r="F65" s="124"/>
      <c r="G65" s="125"/>
      <c r="H65" s="126"/>
      <c r="I65" s="62"/>
    </row>
    <row r="66" spans="1:9" x14ac:dyDescent="0.25">
      <c r="A66" s="120" t="s">
        <v>100</v>
      </c>
      <c r="B66" s="121"/>
      <c r="C66" s="121"/>
      <c r="D66" s="122"/>
      <c r="E66" s="127"/>
      <c r="F66" s="124"/>
      <c r="G66" s="125"/>
      <c r="H66" s="126"/>
      <c r="I66" s="62"/>
    </row>
    <row r="67" spans="1:9" x14ac:dyDescent="0.25">
      <c r="A67" s="120" t="s">
        <v>100</v>
      </c>
      <c r="B67" s="121"/>
      <c r="C67" s="121"/>
      <c r="D67" s="122"/>
      <c r="E67" s="127"/>
      <c r="F67" s="124"/>
      <c r="G67" s="125"/>
      <c r="H67" s="126"/>
      <c r="I67" s="62"/>
    </row>
    <row r="68" spans="1:9" x14ac:dyDescent="0.25">
      <c r="A68" s="120" t="s">
        <v>100</v>
      </c>
      <c r="B68" s="121"/>
      <c r="C68" s="121"/>
      <c r="D68" s="122"/>
      <c r="E68" s="127"/>
      <c r="F68" s="124"/>
      <c r="G68" s="125"/>
      <c r="H68" s="126"/>
      <c r="I68" s="62"/>
    </row>
    <row r="69" spans="1:9" x14ac:dyDescent="0.25">
      <c r="A69" s="120" t="s">
        <v>100</v>
      </c>
      <c r="B69" s="121"/>
      <c r="C69" s="121"/>
      <c r="D69" s="122"/>
      <c r="E69" s="127"/>
      <c r="F69" s="124"/>
      <c r="G69" s="125"/>
      <c r="H69" s="126"/>
      <c r="I69" s="62"/>
    </row>
    <row r="70" spans="1:9" x14ac:dyDescent="0.25">
      <c r="A70" s="120" t="s">
        <v>100</v>
      </c>
      <c r="B70" s="121"/>
      <c r="C70" s="121"/>
      <c r="D70" s="122"/>
      <c r="E70" s="127"/>
      <c r="F70" s="124"/>
      <c r="G70" s="125"/>
      <c r="H70" s="126"/>
      <c r="I70" s="62"/>
    </row>
    <row r="71" spans="1:9" x14ac:dyDescent="0.25">
      <c r="A71" s="120" t="s">
        <v>100</v>
      </c>
      <c r="B71" s="121"/>
      <c r="C71" s="121"/>
      <c r="D71" s="122"/>
      <c r="E71" s="127"/>
      <c r="F71" s="124"/>
      <c r="G71" s="125"/>
      <c r="H71" s="126"/>
      <c r="I71" s="62"/>
    </row>
    <row r="72" spans="1:9" x14ac:dyDescent="0.25">
      <c r="A72" s="120" t="s">
        <v>100</v>
      </c>
      <c r="B72" s="122"/>
      <c r="C72" s="121"/>
      <c r="D72" s="122"/>
      <c r="E72" s="127"/>
      <c r="F72" s="124"/>
      <c r="G72" s="125"/>
      <c r="H72" s="126"/>
      <c r="I72" s="62"/>
    </row>
    <row r="73" spans="1:9" x14ac:dyDescent="0.25">
      <c r="A73" s="120" t="s">
        <v>100</v>
      </c>
      <c r="B73" s="121"/>
      <c r="C73" s="121"/>
      <c r="D73" s="122"/>
      <c r="E73" s="127"/>
      <c r="F73" s="124"/>
      <c r="G73" s="125"/>
      <c r="H73" s="126"/>
      <c r="I73" s="62"/>
    </row>
    <row r="74" spans="1:9" x14ac:dyDescent="0.25">
      <c r="A74" s="120" t="s">
        <v>100</v>
      </c>
      <c r="B74" s="121"/>
      <c r="C74" s="121"/>
      <c r="D74" s="122"/>
      <c r="E74" s="127"/>
      <c r="F74" s="124"/>
      <c r="G74" s="125"/>
      <c r="H74" s="126"/>
      <c r="I74" s="62"/>
    </row>
    <row r="75" spans="1:9" x14ac:dyDescent="0.25">
      <c r="A75" s="120" t="s">
        <v>100</v>
      </c>
      <c r="B75" s="121"/>
      <c r="C75" s="121"/>
      <c r="D75" s="122"/>
      <c r="E75" s="127"/>
      <c r="F75" s="124"/>
      <c r="G75" s="125"/>
      <c r="H75" s="126"/>
      <c r="I75" s="62"/>
    </row>
    <row r="76" spans="1:9" x14ac:dyDescent="0.25">
      <c r="A76" s="120" t="s">
        <v>100</v>
      </c>
      <c r="B76" s="121"/>
      <c r="C76" s="121"/>
      <c r="D76" s="122"/>
      <c r="E76" s="127"/>
      <c r="F76" s="124"/>
      <c r="G76" s="125"/>
      <c r="H76" s="126"/>
      <c r="I76" s="62"/>
    </row>
    <row r="77" spans="1:9" x14ac:dyDescent="0.25">
      <c r="A77" s="120" t="s">
        <v>100</v>
      </c>
      <c r="B77" s="121"/>
      <c r="C77" s="121"/>
      <c r="D77" s="122"/>
      <c r="E77" s="127"/>
      <c r="F77" s="124"/>
      <c r="G77" s="125"/>
      <c r="H77" s="126"/>
      <c r="I77" s="62"/>
    </row>
    <row r="78" spans="1:9" x14ac:dyDescent="0.25">
      <c r="A78" s="120" t="s">
        <v>100</v>
      </c>
      <c r="B78" s="121"/>
      <c r="C78" s="121"/>
      <c r="D78" s="122"/>
      <c r="E78" s="127"/>
      <c r="F78" s="124"/>
      <c r="G78" s="125"/>
      <c r="H78" s="126"/>
      <c r="I78" s="62"/>
    </row>
    <row r="79" spans="1:9" x14ac:dyDescent="0.25">
      <c r="A79" s="120" t="s">
        <v>100</v>
      </c>
      <c r="B79" s="121"/>
      <c r="C79" s="121"/>
      <c r="D79" s="122"/>
      <c r="E79" s="127"/>
      <c r="F79" s="124"/>
      <c r="G79" s="125"/>
      <c r="H79" s="126"/>
      <c r="I79" s="62"/>
    </row>
    <row r="80" spans="1:9" x14ac:dyDescent="0.25">
      <c r="A80" s="120" t="s">
        <v>100</v>
      </c>
      <c r="B80" s="121"/>
      <c r="C80" s="121"/>
      <c r="D80" s="122"/>
      <c r="E80" s="127"/>
      <c r="F80" s="124"/>
      <c r="G80" s="125"/>
      <c r="H80" s="126"/>
      <c r="I80" s="62"/>
    </row>
    <row r="81" spans="1:9" x14ac:dyDescent="0.25">
      <c r="A81" s="120" t="s">
        <v>100</v>
      </c>
      <c r="B81" s="121"/>
      <c r="C81" s="121"/>
      <c r="D81" s="122"/>
      <c r="E81" s="127"/>
      <c r="F81" s="124"/>
      <c r="G81" s="125"/>
      <c r="H81" s="126"/>
      <c r="I81" s="62"/>
    </row>
    <row r="82" spans="1:9" x14ac:dyDescent="0.25">
      <c r="A82" s="120" t="s">
        <v>100</v>
      </c>
      <c r="B82" s="122"/>
      <c r="C82" s="121"/>
      <c r="D82" s="122"/>
      <c r="E82" s="127"/>
      <c r="F82" s="124"/>
      <c r="G82" s="125"/>
      <c r="H82" s="126"/>
      <c r="I82" s="62"/>
    </row>
    <row r="83" spans="1:9" x14ac:dyDescent="0.25">
      <c r="A83" s="120" t="s">
        <v>100</v>
      </c>
      <c r="B83" s="121"/>
      <c r="C83" s="121"/>
      <c r="D83" s="122"/>
      <c r="E83" s="127"/>
      <c r="F83" s="124"/>
      <c r="G83" s="125"/>
      <c r="H83" s="126"/>
      <c r="I83" s="62"/>
    </row>
    <row r="84" spans="1:9" x14ac:dyDescent="0.25">
      <c r="A84" s="120" t="s">
        <v>100</v>
      </c>
      <c r="B84" s="121"/>
      <c r="C84" s="121"/>
      <c r="D84" s="122"/>
      <c r="E84" s="127"/>
      <c r="F84" s="124"/>
      <c r="G84" s="125"/>
      <c r="H84" s="126"/>
      <c r="I84" s="62"/>
    </row>
    <row r="85" spans="1:9" x14ac:dyDescent="0.25">
      <c r="A85" s="120" t="s">
        <v>100</v>
      </c>
      <c r="B85" s="121"/>
      <c r="C85" s="121"/>
      <c r="D85" s="122"/>
      <c r="E85" s="127"/>
      <c r="F85" s="124"/>
      <c r="G85" s="125"/>
      <c r="H85" s="126"/>
      <c r="I85" s="62"/>
    </row>
    <row r="86" spans="1:9" x14ac:dyDescent="0.25">
      <c r="A86" s="120" t="s">
        <v>100</v>
      </c>
      <c r="B86" s="121"/>
      <c r="C86" s="121"/>
      <c r="D86" s="122"/>
      <c r="E86" s="127"/>
      <c r="F86" s="124"/>
      <c r="G86" s="125"/>
      <c r="H86" s="126"/>
      <c r="I86" s="62"/>
    </row>
    <row r="87" spans="1:9" x14ac:dyDescent="0.25">
      <c r="A87" s="120" t="s">
        <v>100</v>
      </c>
      <c r="B87" s="121"/>
      <c r="C87" s="121"/>
      <c r="D87" s="122"/>
      <c r="E87" s="127"/>
      <c r="F87" s="124"/>
      <c r="G87" s="125"/>
      <c r="H87" s="126"/>
      <c r="I87" s="62"/>
    </row>
    <row r="88" spans="1:9" x14ac:dyDescent="0.25">
      <c r="A88" s="120" t="s">
        <v>100</v>
      </c>
      <c r="B88" s="121"/>
      <c r="C88" s="121"/>
      <c r="D88" s="122"/>
      <c r="E88" s="127"/>
      <c r="F88" s="124"/>
      <c r="G88" s="125"/>
      <c r="H88" s="126"/>
      <c r="I88" s="62"/>
    </row>
    <row r="89" spans="1:9" x14ac:dyDescent="0.25">
      <c r="A89" s="120" t="s">
        <v>100</v>
      </c>
      <c r="B89" s="121"/>
      <c r="C89" s="121"/>
      <c r="D89" s="122"/>
      <c r="E89" s="127"/>
      <c r="F89" s="124"/>
      <c r="G89" s="125"/>
      <c r="H89" s="126"/>
      <c r="I89" s="62"/>
    </row>
    <row r="90" spans="1:9" x14ac:dyDescent="0.25">
      <c r="A90" s="120" t="s">
        <v>100</v>
      </c>
      <c r="B90" s="121"/>
      <c r="C90" s="121"/>
      <c r="D90" s="122"/>
      <c r="E90" s="127"/>
      <c r="F90" s="124"/>
      <c r="G90" s="125"/>
      <c r="H90" s="126"/>
      <c r="I90" s="62"/>
    </row>
    <row r="91" spans="1:9" x14ac:dyDescent="0.25">
      <c r="A91" s="120" t="s">
        <v>100</v>
      </c>
      <c r="B91" s="121"/>
      <c r="C91" s="121"/>
      <c r="D91" s="122"/>
      <c r="E91" s="127"/>
      <c r="F91" s="124"/>
      <c r="G91" s="125"/>
      <c r="H91" s="126"/>
      <c r="I91" s="62"/>
    </row>
    <row r="92" spans="1:9" x14ac:dyDescent="0.25">
      <c r="A92" s="120" t="s">
        <v>100</v>
      </c>
      <c r="B92" s="122"/>
      <c r="C92" s="121"/>
      <c r="D92" s="122"/>
      <c r="E92" s="127"/>
      <c r="F92" s="124"/>
      <c r="G92" s="125"/>
      <c r="H92" s="126"/>
      <c r="I92" s="62"/>
    </row>
    <row r="93" spans="1:9" x14ac:dyDescent="0.25">
      <c r="A93" s="120" t="s">
        <v>100</v>
      </c>
      <c r="B93" s="121"/>
      <c r="C93" s="121"/>
      <c r="D93" s="122"/>
      <c r="E93" s="127"/>
      <c r="F93" s="124"/>
      <c r="G93" s="125"/>
      <c r="H93" s="126"/>
      <c r="I93" s="62"/>
    </row>
    <row r="94" spans="1:9" x14ac:dyDescent="0.25">
      <c r="A94" s="120" t="s">
        <v>100</v>
      </c>
      <c r="B94" s="121"/>
      <c r="C94" s="121"/>
      <c r="D94" s="122"/>
      <c r="E94" s="127"/>
      <c r="F94" s="124"/>
      <c r="G94" s="125"/>
      <c r="H94" s="126"/>
      <c r="I94" s="62"/>
    </row>
    <row r="95" spans="1:9" x14ac:dyDescent="0.25">
      <c r="A95" s="120" t="s">
        <v>100</v>
      </c>
      <c r="B95" s="121"/>
      <c r="C95" s="121"/>
      <c r="D95" s="122"/>
      <c r="E95" s="127"/>
      <c r="F95" s="124"/>
      <c r="G95" s="125"/>
      <c r="H95" s="126"/>
      <c r="I95" s="62"/>
    </row>
    <row r="96" spans="1:9" x14ac:dyDescent="0.25">
      <c r="A96" s="120" t="s">
        <v>100</v>
      </c>
      <c r="B96" s="121"/>
      <c r="C96" s="121"/>
      <c r="D96" s="122"/>
      <c r="E96" s="127"/>
      <c r="F96" s="124"/>
      <c r="G96" s="125"/>
      <c r="H96" s="126"/>
      <c r="I96" s="62"/>
    </row>
    <row r="97" spans="1:9" x14ac:dyDescent="0.25">
      <c r="A97" s="120" t="s">
        <v>100</v>
      </c>
      <c r="B97" s="121"/>
      <c r="C97" s="121"/>
      <c r="D97" s="122"/>
      <c r="E97" s="127"/>
      <c r="F97" s="124"/>
      <c r="G97" s="125"/>
      <c r="H97" s="126"/>
      <c r="I97" s="62"/>
    </row>
    <row r="98" spans="1:9" x14ac:dyDescent="0.25">
      <c r="A98" s="120" t="s">
        <v>100</v>
      </c>
      <c r="B98" s="121"/>
      <c r="C98" s="121"/>
      <c r="D98" s="122"/>
      <c r="E98" s="127"/>
      <c r="F98" s="124"/>
      <c r="G98" s="125"/>
      <c r="H98" s="126"/>
      <c r="I98" s="62"/>
    </row>
    <row r="99" spans="1:9" x14ac:dyDescent="0.25">
      <c r="A99" s="120" t="s">
        <v>100</v>
      </c>
      <c r="B99" s="121"/>
      <c r="C99" s="121"/>
      <c r="D99" s="122"/>
      <c r="E99" s="127"/>
      <c r="F99" s="124"/>
      <c r="G99" s="125"/>
      <c r="H99" s="126"/>
      <c r="I99" s="62"/>
    </row>
    <row r="100" spans="1:9" x14ac:dyDescent="0.25">
      <c r="A100" s="120" t="s">
        <v>100</v>
      </c>
      <c r="B100" s="121"/>
      <c r="C100" s="121"/>
      <c r="D100" s="122"/>
      <c r="E100" s="127"/>
      <c r="F100" s="124"/>
      <c r="G100" s="125">
        <v>0</v>
      </c>
      <c r="H100" s="126"/>
      <c r="I100" s="62"/>
    </row>
    <row r="101" spans="1:9" x14ac:dyDescent="0.25">
      <c r="A101" s="120" t="s">
        <v>100</v>
      </c>
      <c r="B101" s="121"/>
      <c r="C101" s="121"/>
      <c r="D101" s="122"/>
      <c r="E101" s="127"/>
      <c r="F101" s="124"/>
      <c r="G101" s="125">
        <v>0</v>
      </c>
      <c r="H101" s="126"/>
      <c r="I101" s="62"/>
    </row>
    <row r="102" spans="1:9" x14ac:dyDescent="0.25">
      <c r="A102" s="120" t="s">
        <v>100</v>
      </c>
      <c r="B102" s="121"/>
      <c r="C102" s="121"/>
      <c r="D102" s="122"/>
      <c r="E102" s="127"/>
      <c r="F102" s="124"/>
      <c r="G102" s="125">
        <v>0</v>
      </c>
      <c r="H102" s="126"/>
      <c r="I102" s="62"/>
    </row>
    <row r="103" spans="1:9" x14ac:dyDescent="0.25">
      <c r="A103" s="120" t="s">
        <v>100</v>
      </c>
      <c r="B103" s="121"/>
      <c r="C103" s="121"/>
      <c r="D103" s="122"/>
      <c r="E103" s="127"/>
      <c r="F103" s="124"/>
      <c r="G103" s="125">
        <v>0</v>
      </c>
      <c r="H103" s="126"/>
      <c r="I103" s="62"/>
    </row>
    <row r="104" spans="1:9" x14ac:dyDescent="0.25">
      <c r="A104" s="120" t="s">
        <v>100</v>
      </c>
      <c r="B104" s="121"/>
      <c r="C104" s="121"/>
      <c r="D104" s="122"/>
      <c r="E104" s="127"/>
      <c r="F104" s="124"/>
      <c r="G104" s="125">
        <v>0</v>
      </c>
      <c r="H104" s="126"/>
      <c r="I104" s="62"/>
    </row>
    <row r="105" spans="1:9" x14ac:dyDescent="0.25">
      <c r="A105" s="120" t="s">
        <v>100</v>
      </c>
      <c r="B105" s="121"/>
      <c r="C105" s="121"/>
      <c r="D105" s="122"/>
      <c r="E105" s="127"/>
      <c r="F105" s="124"/>
      <c r="G105" s="125">
        <v>0</v>
      </c>
      <c r="H105" s="126"/>
      <c r="I105" s="62"/>
    </row>
    <row r="106" spans="1:9" x14ac:dyDescent="0.25">
      <c r="A106" s="120" t="s">
        <v>100</v>
      </c>
      <c r="B106" s="121"/>
      <c r="C106" s="121"/>
      <c r="D106" s="122"/>
      <c r="E106" s="127"/>
      <c r="F106" s="124"/>
      <c r="G106" s="125">
        <v>0</v>
      </c>
      <c r="H106" s="126"/>
      <c r="I106" s="62"/>
    </row>
    <row r="107" spans="1:9" x14ac:dyDescent="0.25">
      <c r="A107" s="120" t="s">
        <v>100</v>
      </c>
      <c r="B107" s="121"/>
      <c r="C107" s="121"/>
      <c r="D107" s="122"/>
      <c r="E107" s="127"/>
      <c r="F107" s="124"/>
      <c r="G107" s="125">
        <v>0</v>
      </c>
      <c r="H107" s="126"/>
      <c r="I107" s="62"/>
    </row>
    <row r="108" spans="1:9" x14ac:dyDescent="0.25">
      <c r="A108" s="120" t="s">
        <v>100</v>
      </c>
      <c r="B108" s="121"/>
      <c r="C108" s="121"/>
      <c r="D108" s="122"/>
      <c r="E108" s="127"/>
      <c r="F108" s="124"/>
      <c r="G108" s="125">
        <v>0</v>
      </c>
      <c r="H108" s="126"/>
      <c r="I108" s="62"/>
    </row>
    <row r="109" spans="1:9" x14ac:dyDescent="0.25">
      <c r="A109" s="120" t="s">
        <v>100</v>
      </c>
      <c r="B109" s="121"/>
      <c r="C109" s="121"/>
      <c r="D109" s="122"/>
      <c r="E109" s="127"/>
      <c r="F109" s="124"/>
      <c r="G109" s="125">
        <v>0</v>
      </c>
      <c r="H109" s="126"/>
      <c r="I109" s="62"/>
    </row>
    <row r="110" spans="1:9" x14ac:dyDescent="0.25">
      <c r="A110" s="120" t="s">
        <v>100</v>
      </c>
      <c r="B110" s="121"/>
      <c r="C110" s="121"/>
      <c r="D110" s="122"/>
      <c r="E110" s="127"/>
      <c r="F110" s="124"/>
      <c r="G110" s="125">
        <v>0</v>
      </c>
      <c r="H110" s="126"/>
      <c r="I110" s="62"/>
    </row>
    <row r="111" spans="1:9" x14ac:dyDescent="0.25">
      <c r="A111" s="120" t="s">
        <v>100</v>
      </c>
      <c r="B111" s="121"/>
      <c r="C111" s="121"/>
      <c r="D111" s="122"/>
      <c r="E111" s="127"/>
      <c r="F111" s="124"/>
      <c r="G111" s="125">
        <v>0</v>
      </c>
      <c r="H111" s="126"/>
      <c r="I111" s="62"/>
    </row>
    <row r="112" spans="1:9" x14ac:dyDescent="0.25">
      <c r="A112" s="120" t="s">
        <v>100</v>
      </c>
      <c r="B112" s="121"/>
      <c r="C112" s="121"/>
      <c r="D112" s="122"/>
      <c r="E112" s="127"/>
      <c r="F112" s="124"/>
      <c r="G112" s="125">
        <v>0</v>
      </c>
      <c r="H112" s="126"/>
      <c r="I112" s="62"/>
    </row>
    <row r="113" spans="1:9" x14ac:dyDescent="0.25">
      <c r="A113" s="120" t="s">
        <v>100</v>
      </c>
      <c r="B113" s="121"/>
      <c r="C113" s="121"/>
      <c r="D113" s="122"/>
      <c r="E113" s="127"/>
      <c r="F113" s="124"/>
      <c r="G113" s="125">
        <v>0</v>
      </c>
      <c r="H113" s="126"/>
      <c r="I113" s="62"/>
    </row>
    <row r="114" spans="1:9" x14ac:dyDescent="0.25">
      <c r="A114" s="120" t="s">
        <v>100</v>
      </c>
      <c r="B114" s="121"/>
      <c r="C114" s="121"/>
      <c r="D114" s="122"/>
      <c r="E114" s="127"/>
      <c r="F114" s="124"/>
      <c r="G114" s="125">
        <v>0</v>
      </c>
      <c r="H114" s="126"/>
      <c r="I114" s="62"/>
    </row>
    <row r="115" spans="1:9" x14ac:dyDescent="0.25">
      <c r="A115" s="120" t="s">
        <v>100</v>
      </c>
      <c r="B115" s="121"/>
      <c r="C115" s="121"/>
      <c r="D115" s="122"/>
      <c r="E115" s="127"/>
      <c r="F115" s="124"/>
      <c r="G115" s="125">
        <v>0</v>
      </c>
      <c r="H115" s="126"/>
      <c r="I115" s="62"/>
    </row>
    <row r="116" spans="1:9" x14ac:dyDescent="0.25">
      <c r="A116" s="120" t="s">
        <v>100</v>
      </c>
      <c r="B116" s="121"/>
      <c r="C116" s="121"/>
      <c r="D116" s="122"/>
      <c r="E116" s="127"/>
      <c r="F116" s="124"/>
      <c r="G116" s="125">
        <v>0</v>
      </c>
      <c r="H116" s="126"/>
      <c r="I116" s="62"/>
    </row>
    <row r="117" spans="1:9" x14ac:dyDescent="0.25">
      <c r="A117" s="120" t="s">
        <v>100</v>
      </c>
      <c r="B117" s="121"/>
      <c r="C117" s="121"/>
      <c r="D117" s="122"/>
      <c r="E117" s="127"/>
      <c r="F117" s="124"/>
      <c r="G117" s="125">
        <v>0</v>
      </c>
      <c r="H117" s="126"/>
      <c r="I117" s="62"/>
    </row>
    <row r="118" spans="1:9" x14ac:dyDescent="0.25">
      <c r="A118" s="120" t="s">
        <v>100</v>
      </c>
      <c r="B118" s="121"/>
      <c r="C118" s="121"/>
      <c r="D118" s="122"/>
      <c r="E118" s="127"/>
      <c r="F118" s="124"/>
      <c r="G118" s="125">
        <v>0</v>
      </c>
      <c r="H118" s="126"/>
      <c r="I118" s="62"/>
    </row>
    <row r="119" spans="1:9" x14ac:dyDescent="0.25">
      <c r="A119" s="120" t="s">
        <v>100</v>
      </c>
      <c r="B119" s="121"/>
      <c r="C119" s="121"/>
      <c r="D119" s="122"/>
      <c r="E119" s="127"/>
      <c r="F119" s="124"/>
      <c r="G119" s="125">
        <v>0</v>
      </c>
      <c r="H119" s="126"/>
      <c r="I119" s="62"/>
    </row>
    <row r="120" spans="1:9" x14ac:dyDescent="0.25">
      <c r="A120" s="120" t="s">
        <v>100</v>
      </c>
      <c r="B120" s="121"/>
      <c r="C120" s="121"/>
      <c r="D120" s="122"/>
      <c r="E120" s="127"/>
      <c r="F120" s="124"/>
      <c r="G120" s="125">
        <v>0</v>
      </c>
      <c r="H120" s="126"/>
      <c r="I120" s="62"/>
    </row>
    <row r="121" spans="1:9" x14ac:dyDescent="0.25">
      <c r="A121" s="120" t="s">
        <v>100</v>
      </c>
      <c r="B121" s="121"/>
      <c r="C121" s="121"/>
      <c r="D121" s="122"/>
      <c r="E121" s="127"/>
      <c r="F121" s="124"/>
      <c r="G121" s="125">
        <v>0</v>
      </c>
      <c r="H121" s="126"/>
      <c r="I121" s="62"/>
    </row>
    <row r="122" spans="1:9" x14ac:dyDescent="0.25">
      <c r="A122" s="120" t="s">
        <v>100</v>
      </c>
      <c r="B122" s="121"/>
      <c r="C122" s="121"/>
      <c r="D122" s="122"/>
      <c r="E122" s="127"/>
      <c r="F122" s="124"/>
      <c r="G122" s="125">
        <v>0</v>
      </c>
      <c r="H122" s="126"/>
      <c r="I122" s="62"/>
    </row>
    <row r="123" spans="1:9" x14ac:dyDescent="0.25">
      <c r="A123" s="120" t="s">
        <v>100</v>
      </c>
      <c r="B123" s="121"/>
      <c r="C123" s="121"/>
      <c r="D123" s="122"/>
      <c r="E123" s="127"/>
      <c r="F123" s="124"/>
      <c r="G123" s="125">
        <v>0</v>
      </c>
      <c r="H123" s="126"/>
      <c r="I123" s="62"/>
    </row>
    <row r="124" spans="1:9" x14ac:dyDescent="0.25">
      <c r="A124" s="120" t="s">
        <v>100</v>
      </c>
      <c r="B124" s="121"/>
      <c r="C124" s="121"/>
      <c r="D124" s="122"/>
      <c r="E124" s="127"/>
      <c r="F124" s="124"/>
      <c r="G124" s="125">
        <v>0</v>
      </c>
      <c r="H124" s="126"/>
      <c r="I124" s="62"/>
    </row>
    <row r="125" spans="1:9" x14ac:dyDescent="0.25">
      <c r="A125" s="120" t="s">
        <v>100</v>
      </c>
      <c r="B125" s="121"/>
      <c r="C125" s="121"/>
      <c r="D125" s="122"/>
      <c r="E125" s="127"/>
      <c r="F125" s="124"/>
      <c r="G125" s="125">
        <v>0</v>
      </c>
      <c r="H125" s="126"/>
      <c r="I125" s="62"/>
    </row>
    <row r="126" spans="1:9" x14ac:dyDescent="0.25">
      <c r="A126" s="120" t="s">
        <v>100</v>
      </c>
      <c r="B126" s="121"/>
      <c r="C126" s="121"/>
      <c r="D126" s="122"/>
      <c r="E126" s="127"/>
      <c r="F126" s="124"/>
      <c r="G126" s="125">
        <v>0</v>
      </c>
      <c r="H126" s="126"/>
      <c r="I126" s="62"/>
    </row>
    <row r="127" spans="1:9" x14ac:dyDescent="0.25">
      <c r="A127" s="120" t="s">
        <v>100</v>
      </c>
      <c r="B127" s="121"/>
      <c r="C127" s="121"/>
      <c r="D127" s="122"/>
      <c r="E127" s="127"/>
      <c r="F127" s="124"/>
      <c r="G127" s="125">
        <v>0</v>
      </c>
      <c r="H127" s="126"/>
      <c r="I127" s="62"/>
    </row>
    <row r="128" spans="1:9" x14ac:dyDescent="0.25">
      <c r="A128" s="120" t="s">
        <v>100</v>
      </c>
      <c r="B128" s="121"/>
      <c r="C128" s="121"/>
      <c r="D128" s="122"/>
      <c r="E128" s="127"/>
      <c r="F128" s="124"/>
      <c r="G128" s="125">
        <v>0</v>
      </c>
      <c r="H128" s="126"/>
      <c r="I128" s="62"/>
    </row>
    <row r="129" spans="1:9" x14ac:dyDescent="0.25">
      <c r="A129" s="120" t="s">
        <v>100</v>
      </c>
      <c r="B129" s="121"/>
      <c r="C129" s="121"/>
      <c r="D129" s="122"/>
      <c r="E129" s="127"/>
      <c r="F129" s="124"/>
      <c r="G129" s="125">
        <v>0</v>
      </c>
      <c r="H129" s="126"/>
      <c r="I129" s="62"/>
    </row>
    <row r="130" spans="1:9" x14ac:dyDescent="0.25">
      <c r="A130" s="120" t="s">
        <v>100</v>
      </c>
      <c r="B130" s="121"/>
      <c r="C130" s="121"/>
      <c r="D130" s="122"/>
      <c r="E130" s="127"/>
      <c r="F130" s="124"/>
      <c r="G130" s="125">
        <v>0</v>
      </c>
      <c r="H130" s="126"/>
      <c r="I130" s="62"/>
    </row>
    <row r="131" spans="1:9" x14ac:dyDescent="0.25">
      <c r="A131" s="120" t="s">
        <v>100</v>
      </c>
      <c r="B131" s="121"/>
      <c r="C131" s="121"/>
      <c r="D131" s="122"/>
      <c r="E131" s="127"/>
      <c r="F131" s="124"/>
      <c r="G131" s="125">
        <v>0</v>
      </c>
      <c r="H131" s="126"/>
      <c r="I131" s="62"/>
    </row>
    <row r="132" spans="1:9" x14ac:dyDescent="0.25">
      <c r="A132" s="120" t="s">
        <v>100</v>
      </c>
      <c r="B132" s="121"/>
      <c r="C132" s="121"/>
      <c r="D132" s="122"/>
      <c r="E132" s="127"/>
      <c r="F132" s="124"/>
      <c r="G132" s="125">
        <v>0</v>
      </c>
      <c r="H132" s="126"/>
      <c r="I132" s="62"/>
    </row>
    <row r="133" spans="1:9" x14ac:dyDescent="0.25">
      <c r="A133" s="120" t="s">
        <v>100</v>
      </c>
      <c r="B133" s="121"/>
      <c r="C133" s="121"/>
      <c r="D133" s="122"/>
      <c r="E133" s="127"/>
      <c r="F133" s="124"/>
      <c r="G133" s="125">
        <v>0</v>
      </c>
      <c r="H133" s="126"/>
      <c r="I133" s="62"/>
    </row>
    <row r="134" spans="1:9" x14ac:dyDescent="0.25">
      <c r="A134" s="120" t="s">
        <v>100</v>
      </c>
      <c r="B134" s="121"/>
      <c r="C134" s="121"/>
      <c r="D134" s="122"/>
      <c r="E134" s="127"/>
      <c r="F134" s="124"/>
      <c r="G134" s="125">
        <v>0</v>
      </c>
      <c r="H134" s="126"/>
      <c r="I134" s="62"/>
    </row>
    <row r="135" spans="1:9" x14ac:dyDescent="0.25">
      <c r="A135" s="120" t="s">
        <v>100</v>
      </c>
      <c r="B135" s="121"/>
      <c r="C135" s="121"/>
      <c r="D135" s="122"/>
      <c r="E135" s="127"/>
      <c r="F135" s="124"/>
      <c r="G135" s="125">
        <v>0</v>
      </c>
      <c r="H135" s="126"/>
      <c r="I135" s="62"/>
    </row>
    <row r="136" spans="1:9" x14ac:dyDescent="0.25">
      <c r="A136" s="120" t="s">
        <v>100</v>
      </c>
      <c r="B136" s="121"/>
      <c r="C136" s="121"/>
      <c r="D136" s="122"/>
      <c r="E136" s="127"/>
      <c r="F136" s="124"/>
      <c r="G136" s="125">
        <v>0</v>
      </c>
      <c r="H136" s="126"/>
      <c r="I136" s="62"/>
    </row>
    <row r="137" spans="1:9" x14ac:dyDescent="0.25">
      <c r="A137" s="120" t="s">
        <v>100</v>
      </c>
      <c r="B137" s="121"/>
      <c r="C137" s="121"/>
      <c r="D137" s="122"/>
      <c r="E137" s="127"/>
      <c r="F137" s="124"/>
      <c r="G137" s="125">
        <v>0</v>
      </c>
      <c r="H137" s="126"/>
      <c r="I137" s="62"/>
    </row>
    <row r="138" spans="1:9" x14ac:dyDescent="0.25">
      <c r="A138" s="120" t="s">
        <v>100</v>
      </c>
      <c r="B138" s="121"/>
      <c r="C138" s="121"/>
      <c r="D138" s="122"/>
      <c r="E138" s="127"/>
      <c r="F138" s="124"/>
      <c r="G138" s="125">
        <v>0</v>
      </c>
      <c r="H138" s="126"/>
      <c r="I138" s="62"/>
    </row>
    <row r="139" spans="1:9" x14ac:dyDescent="0.25">
      <c r="A139" s="120" t="s">
        <v>100</v>
      </c>
      <c r="B139" s="121"/>
      <c r="C139" s="121"/>
      <c r="D139" s="122"/>
      <c r="E139" s="127"/>
      <c r="F139" s="124"/>
      <c r="G139" s="125">
        <v>0</v>
      </c>
      <c r="H139" s="126"/>
      <c r="I139" s="62"/>
    </row>
    <row r="140" spans="1:9" x14ac:dyDescent="0.25">
      <c r="A140" s="120" t="s">
        <v>100</v>
      </c>
      <c r="B140" s="121"/>
      <c r="C140" s="121"/>
      <c r="D140" s="122"/>
      <c r="E140" s="127"/>
      <c r="F140" s="124"/>
      <c r="G140" s="125">
        <v>0</v>
      </c>
      <c r="H140" s="126"/>
      <c r="I140" s="62"/>
    </row>
    <row r="141" spans="1:9" x14ac:dyDescent="0.25">
      <c r="A141" s="120" t="s">
        <v>100</v>
      </c>
      <c r="B141" s="121"/>
      <c r="C141" s="121"/>
      <c r="D141" s="122"/>
      <c r="E141" s="127"/>
      <c r="F141" s="124"/>
      <c r="G141" s="125">
        <v>0</v>
      </c>
      <c r="H141" s="126"/>
      <c r="I141" s="62"/>
    </row>
    <row r="142" spans="1:9" x14ac:dyDescent="0.25">
      <c r="A142" s="120" t="s">
        <v>100</v>
      </c>
      <c r="B142" s="121"/>
      <c r="C142" s="121"/>
      <c r="D142" s="122"/>
      <c r="E142" s="127"/>
      <c r="F142" s="124"/>
      <c r="G142" s="125">
        <v>0</v>
      </c>
      <c r="H142" s="126"/>
      <c r="I142" s="62"/>
    </row>
    <row r="143" spans="1:9" x14ac:dyDescent="0.25">
      <c r="A143" s="120" t="s">
        <v>100</v>
      </c>
      <c r="B143" s="121"/>
      <c r="C143" s="121"/>
      <c r="D143" s="122"/>
      <c r="E143" s="127"/>
      <c r="F143" s="124"/>
      <c r="G143" s="125">
        <v>0</v>
      </c>
      <c r="H143" s="126"/>
      <c r="I143" s="62"/>
    </row>
    <row r="144" spans="1:9" x14ac:dyDescent="0.25">
      <c r="A144" s="120" t="s">
        <v>100</v>
      </c>
      <c r="B144" s="121"/>
      <c r="C144" s="121"/>
      <c r="D144" s="122"/>
      <c r="E144" s="127"/>
      <c r="F144" s="124"/>
      <c r="G144" s="125">
        <v>0</v>
      </c>
      <c r="H144" s="126"/>
      <c r="I144" s="62"/>
    </row>
    <row r="145" spans="1:9" x14ac:dyDescent="0.25">
      <c r="A145" s="120" t="s">
        <v>100</v>
      </c>
      <c r="B145" s="121"/>
      <c r="C145" s="121"/>
      <c r="D145" s="122"/>
      <c r="E145" s="127"/>
      <c r="F145" s="124"/>
      <c r="G145" s="125">
        <v>0</v>
      </c>
      <c r="H145" s="126"/>
      <c r="I145" s="62"/>
    </row>
    <row r="146" spans="1:9" x14ac:dyDescent="0.25">
      <c r="A146" s="120" t="s">
        <v>100</v>
      </c>
      <c r="B146" s="121"/>
      <c r="C146" s="121"/>
      <c r="D146" s="122"/>
      <c r="E146" s="127"/>
      <c r="F146" s="124"/>
      <c r="G146" s="125">
        <v>0</v>
      </c>
      <c r="H146" s="126"/>
      <c r="I146" s="62"/>
    </row>
    <row r="147" spans="1:9" x14ac:dyDescent="0.25">
      <c r="A147" s="120" t="s">
        <v>100</v>
      </c>
      <c r="B147" s="121"/>
      <c r="C147" s="121"/>
      <c r="D147" s="122"/>
      <c r="E147" s="127"/>
      <c r="F147" s="124"/>
      <c r="G147" s="125">
        <v>0</v>
      </c>
      <c r="H147" s="126"/>
      <c r="I147" s="62"/>
    </row>
    <row r="148" spans="1:9" x14ac:dyDescent="0.25">
      <c r="A148" s="120" t="s">
        <v>100</v>
      </c>
      <c r="B148" s="121"/>
      <c r="C148" s="121"/>
      <c r="D148" s="122"/>
      <c r="E148" s="127"/>
      <c r="F148" s="124"/>
      <c r="G148" s="125">
        <v>0</v>
      </c>
      <c r="H148" s="126"/>
      <c r="I148" s="62"/>
    </row>
    <row r="149" spans="1:9" x14ac:dyDescent="0.25">
      <c r="A149" s="120" t="s">
        <v>100</v>
      </c>
      <c r="B149" s="121"/>
      <c r="C149" s="121"/>
      <c r="D149" s="122"/>
      <c r="E149" s="127"/>
      <c r="F149" s="124"/>
      <c r="G149" s="125">
        <v>0</v>
      </c>
      <c r="H149" s="126"/>
      <c r="I149" s="62"/>
    </row>
    <row r="150" spans="1:9" x14ac:dyDescent="0.25">
      <c r="A150" s="120" t="s">
        <v>100</v>
      </c>
      <c r="B150" s="121"/>
      <c r="C150" s="121"/>
      <c r="D150" s="122"/>
      <c r="E150" s="127"/>
      <c r="F150" s="124"/>
      <c r="G150" s="125">
        <v>0</v>
      </c>
      <c r="H150" s="126"/>
      <c r="I150" s="62"/>
    </row>
    <row r="151" spans="1:9" x14ac:dyDescent="0.25">
      <c r="A151" s="120" t="s">
        <v>100</v>
      </c>
      <c r="B151" s="121"/>
      <c r="C151" s="121"/>
      <c r="D151" s="122"/>
      <c r="E151" s="127"/>
      <c r="F151" s="124"/>
      <c r="G151" s="125">
        <v>0</v>
      </c>
      <c r="H151" s="126"/>
      <c r="I151" s="62"/>
    </row>
    <row r="152" spans="1:9" x14ac:dyDescent="0.25">
      <c r="A152" s="120" t="s">
        <v>100</v>
      </c>
      <c r="B152" s="121"/>
      <c r="C152" s="121"/>
      <c r="D152" s="122"/>
      <c r="E152" s="127"/>
      <c r="F152" s="124"/>
      <c r="G152" s="125">
        <v>0</v>
      </c>
      <c r="H152" s="126"/>
      <c r="I152" s="62"/>
    </row>
    <row r="153" spans="1:9" x14ac:dyDescent="0.25">
      <c r="A153" s="120" t="s">
        <v>100</v>
      </c>
      <c r="B153" s="121"/>
      <c r="C153" s="121"/>
      <c r="D153" s="122"/>
      <c r="E153" s="127"/>
      <c r="F153" s="124"/>
      <c r="G153" s="125">
        <v>0</v>
      </c>
      <c r="H153" s="126"/>
      <c r="I153" s="62"/>
    </row>
    <row r="154" spans="1:9" x14ac:dyDescent="0.25">
      <c r="A154" s="120" t="s">
        <v>100</v>
      </c>
      <c r="B154" s="121"/>
      <c r="C154" s="121"/>
      <c r="D154" s="122"/>
      <c r="E154" s="127"/>
      <c r="F154" s="124"/>
      <c r="G154" s="125">
        <v>0</v>
      </c>
      <c r="H154" s="126"/>
      <c r="I154" s="62"/>
    </row>
    <row r="155" spans="1:9" x14ac:dyDescent="0.25">
      <c r="A155" s="120" t="s">
        <v>100</v>
      </c>
      <c r="B155" s="121"/>
      <c r="C155" s="121"/>
      <c r="D155" s="122"/>
      <c r="E155" s="127"/>
      <c r="F155" s="124"/>
      <c r="G155" s="125">
        <v>0</v>
      </c>
      <c r="H155" s="126"/>
      <c r="I155" s="62"/>
    </row>
    <row r="156" spans="1:9" x14ac:dyDescent="0.25">
      <c r="A156" s="120" t="s">
        <v>100</v>
      </c>
      <c r="B156" s="121"/>
      <c r="C156" s="121"/>
      <c r="D156" s="122"/>
      <c r="E156" s="127"/>
      <c r="F156" s="124"/>
      <c r="G156" s="125">
        <v>0</v>
      </c>
      <c r="H156" s="126"/>
      <c r="I156" s="62"/>
    </row>
    <row r="157" spans="1:9" x14ac:dyDescent="0.25">
      <c r="A157" s="120" t="s">
        <v>100</v>
      </c>
      <c r="B157" s="121"/>
      <c r="C157" s="121"/>
      <c r="D157" s="122"/>
      <c r="E157" s="127"/>
      <c r="F157" s="124"/>
      <c r="G157" s="125">
        <v>0</v>
      </c>
      <c r="H157" s="126"/>
      <c r="I157" s="62"/>
    </row>
    <row r="158" spans="1:9" x14ac:dyDescent="0.25">
      <c r="A158" s="120" t="s">
        <v>100</v>
      </c>
      <c r="B158" s="121"/>
      <c r="C158" s="121"/>
      <c r="D158" s="122"/>
      <c r="E158" s="127"/>
      <c r="F158" s="124"/>
      <c r="G158" s="125">
        <v>0</v>
      </c>
      <c r="H158" s="126"/>
      <c r="I158" s="62"/>
    </row>
    <row r="159" spans="1:9" x14ac:dyDescent="0.25">
      <c r="A159" s="120" t="s">
        <v>100</v>
      </c>
      <c r="B159" s="121"/>
      <c r="C159" s="121"/>
      <c r="D159" s="122"/>
      <c r="E159" s="127"/>
      <c r="F159" s="124"/>
      <c r="G159" s="125">
        <v>0</v>
      </c>
      <c r="H159" s="126"/>
      <c r="I159" s="62"/>
    </row>
    <row r="160" spans="1:9" x14ac:dyDescent="0.25">
      <c r="A160" s="120" t="s">
        <v>100</v>
      </c>
      <c r="B160" s="121"/>
      <c r="C160" s="121"/>
      <c r="D160" s="122"/>
      <c r="E160" s="127"/>
      <c r="F160" s="124"/>
      <c r="G160" s="125">
        <v>0</v>
      </c>
      <c r="H160" s="126"/>
      <c r="I160" s="62"/>
    </row>
    <row r="161" spans="1:9" x14ac:dyDescent="0.25">
      <c r="A161" s="120" t="s">
        <v>100</v>
      </c>
      <c r="B161" s="121"/>
      <c r="C161" s="121"/>
      <c r="D161" s="122"/>
      <c r="E161" s="127"/>
      <c r="F161" s="124"/>
      <c r="G161" s="125">
        <v>0</v>
      </c>
      <c r="H161" s="126"/>
      <c r="I161" s="62"/>
    </row>
    <row r="162" spans="1:9" x14ac:dyDescent="0.25">
      <c r="A162" s="120" t="s">
        <v>100</v>
      </c>
      <c r="B162" s="121"/>
      <c r="C162" s="121"/>
      <c r="D162" s="122"/>
      <c r="E162" s="127"/>
      <c r="F162" s="124"/>
      <c r="G162" s="125">
        <v>0</v>
      </c>
      <c r="H162" s="126"/>
      <c r="I162" s="62"/>
    </row>
    <row r="163" spans="1:9" x14ac:dyDescent="0.25">
      <c r="A163" s="120" t="s">
        <v>100</v>
      </c>
      <c r="B163" s="121"/>
      <c r="C163" s="121"/>
      <c r="D163" s="122"/>
      <c r="E163" s="127"/>
      <c r="F163" s="124"/>
      <c r="G163" s="125">
        <v>0</v>
      </c>
      <c r="H163" s="126"/>
      <c r="I163" s="62"/>
    </row>
    <row r="164" spans="1:9" x14ac:dyDescent="0.25">
      <c r="A164" s="120" t="s">
        <v>100</v>
      </c>
      <c r="B164" s="121"/>
      <c r="C164" s="121"/>
      <c r="D164" s="122"/>
      <c r="E164" s="127"/>
      <c r="F164" s="124"/>
      <c r="G164" s="125">
        <v>0</v>
      </c>
      <c r="H164" s="126"/>
      <c r="I164" s="62"/>
    </row>
    <row r="165" spans="1:9" x14ac:dyDescent="0.25">
      <c r="A165" s="120" t="s">
        <v>100</v>
      </c>
      <c r="B165" s="121"/>
      <c r="C165" s="121"/>
      <c r="D165" s="122"/>
      <c r="E165" s="127"/>
      <c r="F165" s="124"/>
      <c r="G165" s="125">
        <v>0</v>
      </c>
      <c r="H165" s="126"/>
      <c r="I165" s="62"/>
    </row>
    <row r="166" spans="1:9" x14ac:dyDescent="0.25">
      <c r="A166" s="120" t="s">
        <v>100</v>
      </c>
      <c r="B166" s="121"/>
      <c r="C166" s="121"/>
      <c r="D166" s="122"/>
      <c r="E166" s="127"/>
      <c r="F166" s="124"/>
      <c r="G166" s="125">
        <v>0</v>
      </c>
      <c r="H166" s="126"/>
      <c r="I166" s="62"/>
    </row>
    <row r="167" spans="1:9" x14ac:dyDescent="0.25">
      <c r="A167" s="120" t="s">
        <v>100</v>
      </c>
      <c r="B167" s="121"/>
      <c r="C167" s="121"/>
      <c r="D167" s="122"/>
      <c r="E167" s="127"/>
      <c r="F167" s="124"/>
      <c r="G167" s="125">
        <v>0</v>
      </c>
      <c r="H167" s="126"/>
      <c r="I167" s="62"/>
    </row>
    <row r="168" spans="1:9" x14ac:dyDescent="0.25">
      <c r="A168" s="120" t="s">
        <v>100</v>
      </c>
      <c r="B168" s="121"/>
      <c r="C168" s="121"/>
      <c r="D168" s="122"/>
      <c r="E168" s="127"/>
      <c r="F168" s="124"/>
      <c r="G168" s="125">
        <v>0</v>
      </c>
      <c r="H168" s="126"/>
      <c r="I168" s="62"/>
    </row>
    <row r="169" spans="1:9" x14ac:dyDescent="0.25">
      <c r="A169" s="120" t="s">
        <v>100</v>
      </c>
      <c r="B169" s="121"/>
      <c r="C169" s="121"/>
      <c r="D169" s="122"/>
      <c r="E169" s="127"/>
      <c r="F169" s="124"/>
      <c r="G169" s="125">
        <v>0</v>
      </c>
      <c r="H169" s="126"/>
      <c r="I169" s="62"/>
    </row>
    <row r="170" spans="1:9" x14ac:dyDescent="0.25">
      <c r="A170" s="120" t="s">
        <v>100</v>
      </c>
      <c r="B170" s="121"/>
      <c r="C170" s="121"/>
      <c r="D170" s="122"/>
      <c r="E170" s="127"/>
      <c r="F170" s="124"/>
      <c r="G170" s="125">
        <v>0</v>
      </c>
      <c r="H170" s="126"/>
      <c r="I170" s="62"/>
    </row>
    <row r="171" spans="1:9" x14ac:dyDescent="0.25">
      <c r="A171" s="120" t="s">
        <v>100</v>
      </c>
      <c r="B171" s="121"/>
      <c r="C171" s="121"/>
      <c r="D171" s="122"/>
      <c r="E171" s="127"/>
      <c r="F171" s="124"/>
      <c r="G171" s="125">
        <v>0</v>
      </c>
      <c r="H171" s="126"/>
      <c r="I171" s="62"/>
    </row>
    <row r="172" spans="1:9" x14ac:dyDescent="0.25">
      <c r="A172" s="120" t="s">
        <v>100</v>
      </c>
      <c r="B172" s="121"/>
      <c r="C172" s="121"/>
      <c r="D172" s="122"/>
      <c r="E172" s="127"/>
      <c r="F172" s="124"/>
      <c r="G172" s="125">
        <v>0</v>
      </c>
      <c r="H172" s="126"/>
      <c r="I172" s="62"/>
    </row>
    <row r="173" spans="1:9" x14ac:dyDescent="0.25">
      <c r="A173" s="120" t="s">
        <v>100</v>
      </c>
      <c r="B173" s="121"/>
      <c r="C173" s="121"/>
      <c r="D173" s="122"/>
      <c r="E173" s="127"/>
      <c r="F173" s="124"/>
      <c r="G173" s="125">
        <v>0</v>
      </c>
      <c r="H173" s="126"/>
      <c r="I173" s="62"/>
    </row>
    <row r="174" spans="1:9" x14ac:dyDescent="0.25">
      <c r="A174" s="120" t="s">
        <v>100</v>
      </c>
      <c r="B174" s="121"/>
      <c r="C174" s="121"/>
      <c r="D174" s="122"/>
      <c r="E174" s="127"/>
      <c r="F174" s="124"/>
      <c r="G174" s="125">
        <v>0</v>
      </c>
      <c r="H174" s="126"/>
      <c r="I174" s="62"/>
    </row>
    <row r="175" spans="1:9" x14ac:dyDescent="0.25">
      <c r="A175" s="120" t="s">
        <v>100</v>
      </c>
      <c r="B175" s="121"/>
      <c r="C175" s="121"/>
      <c r="D175" s="122"/>
      <c r="E175" s="127"/>
      <c r="F175" s="124"/>
      <c r="G175" s="125">
        <v>0</v>
      </c>
      <c r="H175" s="126"/>
      <c r="I175" s="62"/>
    </row>
    <row r="176" spans="1:9" x14ac:dyDescent="0.25">
      <c r="A176" s="120" t="s">
        <v>100</v>
      </c>
      <c r="B176" s="121"/>
      <c r="C176" s="121"/>
      <c r="D176" s="122"/>
      <c r="E176" s="127"/>
      <c r="F176" s="124"/>
      <c r="G176" s="125">
        <v>0</v>
      </c>
      <c r="H176" s="126"/>
      <c r="I176" s="62"/>
    </row>
    <row r="177" spans="1:9" x14ac:dyDescent="0.25">
      <c r="A177" s="120" t="s">
        <v>100</v>
      </c>
      <c r="B177" s="121"/>
      <c r="C177" s="121"/>
      <c r="D177" s="122"/>
      <c r="E177" s="127"/>
      <c r="F177" s="124"/>
      <c r="G177" s="125">
        <v>0</v>
      </c>
      <c r="H177" s="126"/>
      <c r="I177" s="62"/>
    </row>
    <row r="178" spans="1:9" x14ac:dyDescent="0.25">
      <c r="A178" s="120" t="s">
        <v>100</v>
      </c>
      <c r="B178" s="121"/>
      <c r="C178" s="121"/>
      <c r="D178" s="122"/>
      <c r="E178" s="127"/>
      <c r="F178" s="124"/>
      <c r="G178" s="125">
        <v>0</v>
      </c>
      <c r="H178" s="126"/>
      <c r="I178" s="62"/>
    </row>
    <row r="179" spans="1:9" x14ac:dyDescent="0.25">
      <c r="A179" s="120" t="s">
        <v>100</v>
      </c>
      <c r="B179" s="121"/>
      <c r="C179" s="121"/>
      <c r="D179" s="122"/>
      <c r="E179" s="127"/>
      <c r="F179" s="124"/>
      <c r="G179" s="125">
        <v>0</v>
      </c>
      <c r="H179" s="126"/>
      <c r="I179" s="62"/>
    </row>
    <row r="180" spans="1:9" x14ac:dyDescent="0.25">
      <c r="A180" s="120" t="s">
        <v>100</v>
      </c>
      <c r="B180" s="121"/>
      <c r="C180" s="121"/>
      <c r="D180" s="122"/>
      <c r="E180" s="127"/>
      <c r="F180" s="124"/>
      <c r="G180" s="125">
        <v>0</v>
      </c>
      <c r="H180" s="126"/>
      <c r="I180" s="62"/>
    </row>
    <row r="181" spans="1:9" x14ac:dyDescent="0.25">
      <c r="A181" s="120" t="s">
        <v>100</v>
      </c>
      <c r="B181" s="121"/>
      <c r="C181" s="121"/>
      <c r="D181" s="122"/>
      <c r="E181" s="127"/>
      <c r="F181" s="124"/>
      <c r="G181" s="125">
        <v>0</v>
      </c>
      <c r="H181" s="126"/>
      <c r="I181" s="62"/>
    </row>
    <row r="182" spans="1:9" x14ac:dyDescent="0.25">
      <c r="A182" s="120" t="s">
        <v>100</v>
      </c>
      <c r="B182" s="121"/>
      <c r="C182" s="121"/>
      <c r="D182" s="122"/>
      <c r="E182" s="127"/>
      <c r="F182" s="124"/>
      <c r="G182" s="125">
        <v>0</v>
      </c>
      <c r="H182" s="126"/>
      <c r="I182" s="62"/>
    </row>
    <row r="183" spans="1:9" x14ac:dyDescent="0.25">
      <c r="A183" s="120" t="s">
        <v>100</v>
      </c>
      <c r="B183" s="121"/>
      <c r="C183" s="121"/>
      <c r="D183" s="122"/>
      <c r="E183" s="127"/>
      <c r="F183" s="124"/>
      <c r="G183" s="125">
        <v>0</v>
      </c>
      <c r="H183" s="126"/>
      <c r="I183" s="62"/>
    </row>
    <row r="184" spans="1:9" x14ac:dyDescent="0.25">
      <c r="A184" s="120" t="s">
        <v>100</v>
      </c>
      <c r="B184" s="121"/>
      <c r="C184" s="121"/>
      <c r="D184" s="122"/>
      <c r="E184" s="127"/>
      <c r="F184" s="124"/>
      <c r="G184" s="125">
        <v>0</v>
      </c>
      <c r="H184" s="126"/>
      <c r="I184" s="62"/>
    </row>
    <row r="185" spans="1:9" x14ac:dyDescent="0.25">
      <c r="A185" s="120" t="s">
        <v>100</v>
      </c>
      <c r="B185" s="121"/>
      <c r="C185" s="121"/>
      <c r="D185" s="122"/>
      <c r="E185" s="127"/>
      <c r="F185" s="124"/>
      <c r="G185" s="125">
        <v>0</v>
      </c>
      <c r="H185" s="126"/>
      <c r="I185" s="62"/>
    </row>
    <row r="186" spans="1:9" x14ac:dyDescent="0.25">
      <c r="A186" s="120" t="s">
        <v>100</v>
      </c>
      <c r="B186" s="121"/>
      <c r="C186" s="121"/>
      <c r="D186" s="122"/>
      <c r="E186" s="127"/>
      <c r="F186" s="124"/>
      <c r="G186" s="125">
        <v>0</v>
      </c>
      <c r="H186" s="126"/>
      <c r="I186" s="62"/>
    </row>
    <row r="187" spans="1:9" x14ac:dyDescent="0.25">
      <c r="A187" s="120" t="s">
        <v>100</v>
      </c>
      <c r="B187" s="121"/>
      <c r="C187" s="121"/>
      <c r="D187" s="122"/>
      <c r="E187" s="127"/>
      <c r="F187" s="124"/>
      <c r="G187" s="125">
        <v>0</v>
      </c>
      <c r="H187" s="126"/>
      <c r="I187" s="62"/>
    </row>
    <row r="188" spans="1:9" x14ac:dyDescent="0.25">
      <c r="A188" s="120" t="s">
        <v>100</v>
      </c>
      <c r="B188" s="121"/>
      <c r="C188" s="121"/>
      <c r="D188" s="122"/>
      <c r="E188" s="127"/>
      <c r="F188" s="124"/>
      <c r="G188" s="125">
        <v>0</v>
      </c>
      <c r="H188" s="126"/>
      <c r="I188" s="62"/>
    </row>
    <row r="189" spans="1:9" x14ac:dyDescent="0.25">
      <c r="A189" s="120" t="s">
        <v>100</v>
      </c>
      <c r="B189" s="121"/>
      <c r="C189" s="121"/>
      <c r="D189" s="122"/>
      <c r="E189" s="127"/>
      <c r="F189" s="124"/>
      <c r="G189" s="125">
        <v>0</v>
      </c>
      <c r="H189" s="126"/>
      <c r="I189" s="62"/>
    </row>
    <row r="190" spans="1:9" x14ac:dyDescent="0.25">
      <c r="A190" s="120" t="s">
        <v>100</v>
      </c>
      <c r="B190" s="121"/>
      <c r="C190" s="121"/>
      <c r="D190" s="122"/>
      <c r="E190" s="127"/>
      <c r="F190" s="124"/>
      <c r="G190" s="125">
        <v>0</v>
      </c>
      <c r="H190" s="126"/>
      <c r="I190" s="62"/>
    </row>
    <row r="191" spans="1:9" x14ac:dyDescent="0.25">
      <c r="A191" s="120" t="s">
        <v>100</v>
      </c>
      <c r="B191" s="121"/>
      <c r="C191" s="121"/>
      <c r="D191" s="122"/>
      <c r="E191" s="127"/>
      <c r="F191" s="124"/>
      <c r="G191" s="125">
        <v>0</v>
      </c>
      <c r="H191" s="126"/>
      <c r="I191" s="62"/>
    </row>
    <row r="192" spans="1:9" x14ac:dyDescent="0.25">
      <c r="A192" s="120" t="s">
        <v>100</v>
      </c>
      <c r="B192" s="121"/>
      <c r="C192" s="121"/>
      <c r="D192" s="122"/>
      <c r="E192" s="127"/>
      <c r="F192" s="124"/>
      <c r="G192" s="125">
        <v>0</v>
      </c>
      <c r="H192" s="126"/>
      <c r="I192" s="62"/>
    </row>
    <row r="193" spans="1:9" x14ac:dyDescent="0.25">
      <c r="A193" s="120" t="s">
        <v>100</v>
      </c>
      <c r="B193" s="121"/>
      <c r="C193" s="121"/>
      <c r="D193" s="122"/>
      <c r="E193" s="127"/>
      <c r="F193" s="124"/>
      <c r="G193" s="125">
        <v>0</v>
      </c>
      <c r="H193" s="126"/>
      <c r="I193" s="62"/>
    </row>
    <row r="194" spans="1:9" x14ac:dyDescent="0.25">
      <c r="A194" s="120" t="s">
        <v>100</v>
      </c>
      <c r="B194" s="121"/>
      <c r="C194" s="121"/>
      <c r="D194" s="122"/>
      <c r="E194" s="127"/>
      <c r="F194" s="124"/>
      <c r="G194" s="125">
        <v>0</v>
      </c>
      <c r="H194" s="126"/>
      <c r="I194" s="62"/>
    </row>
    <row r="195" spans="1:9" x14ac:dyDescent="0.25">
      <c r="A195" s="120" t="s">
        <v>100</v>
      </c>
      <c r="B195" s="121"/>
      <c r="C195" s="121"/>
      <c r="D195" s="122"/>
      <c r="E195" s="127"/>
      <c r="F195" s="124"/>
      <c r="G195" s="125">
        <v>0</v>
      </c>
      <c r="H195" s="126"/>
      <c r="I195" s="62"/>
    </row>
    <row r="196" spans="1:9" x14ac:dyDescent="0.25">
      <c r="A196" s="120" t="s">
        <v>100</v>
      </c>
      <c r="B196" s="121"/>
      <c r="C196" s="121"/>
      <c r="D196" s="122"/>
      <c r="E196" s="127"/>
      <c r="F196" s="124"/>
      <c r="G196" s="125">
        <v>0</v>
      </c>
      <c r="H196" s="126"/>
      <c r="I196" s="62"/>
    </row>
    <row r="197" spans="1:9" x14ac:dyDescent="0.25">
      <c r="A197" s="120" t="s">
        <v>100</v>
      </c>
      <c r="B197" s="121"/>
      <c r="C197" s="121"/>
      <c r="D197" s="122"/>
      <c r="E197" s="127"/>
      <c r="F197" s="124"/>
      <c r="G197" s="125">
        <v>0</v>
      </c>
      <c r="H197" s="126"/>
      <c r="I197" s="62"/>
    </row>
    <row r="198" spans="1:9" x14ac:dyDescent="0.25">
      <c r="A198" s="120" t="s">
        <v>100</v>
      </c>
      <c r="B198" s="121"/>
      <c r="C198" s="121"/>
      <c r="D198" s="122"/>
      <c r="E198" s="127"/>
      <c r="F198" s="124"/>
      <c r="G198" s="125">
        <v>0</v>
      </c>
      <c r="H198" s="126"/>
      <c r="I198" s="62"/>
    </row>
    <row r="199" spans="1:9" x14ac:dyDescent="0.25">
      <c r="A199" s="120" t="s">
        <v>100</v>
      </c>
      <c r="B199" s="121"/>
      <c r="C199" s="121"/>
      <c r="D199" s="122"/>
      <c r="E199" s="127"/>
      <c r="F199" s="124"/>
      <c r="G199" s="125">
        <v>0</v>
      </c>
      <c r="H199" s="126"/>
      <c r="I199" s="62"/>
    </row>
    <row r="200" spans="1:9" x14ac:dyDescent="0.25">
      <c r="A200" s="120" t="s">
        <v>100</v>
      </c>
      <c r="B200" s="121"/>
      <c r="C200" s="121"/>
      <c r="D200" s="122"/>
      <c r="E200" s="127"/>
      <c r="F200" s="132"/>
      <c r="G200" s="133">
        <v>0</v>
      </c>
      <c r="H200" s="126"/>
      <c r="I200" s="62"/>
    </row>
    <row r="201" spans="1:9" x14ac:dyDescent="0.25">
      <c r="A201" s="120" t="s">
        <v>100</v>
      </c>
      <c r="B201" s="121"/>
      <c r="C201" s="121"/>
      <c r="D201" s="122"/>
      <c r="E201" s="127"/>
      <c r="F201" s="124"/>
      <c r="G201" s="125"/>
      <c r="H201" s="126"/>
      <c r="I201" s="62"/>
    </row>
    <row r="202" spans="1:9" x14ac:dyDescent="0.25">
      <c r="A202" s="120" t="s">
        <v>100</v>
      </c>
      <c r="B202" s="121"/>
      <c r="C202" s="121"/>
      <c r="D202" s="122"/>
      <c r="E202" s="127"/>
      <c r="F202" s="124"/>
      <c r="G202" s="125"/>
      <c r="H202" s="126"/>
      <c r="I202" s="62"/>
    </row>
    <row r="203" spans="1:9" x14ac:dyDescent="0.25">
      <c r="A203" s="120" t="s">
        <v>100</v>
      </c>
      <c r="B203" s="121"/>
      <c r="C203" s="121"/>
      <c r="D203" s="122"/>
      <c r="E203" s="127"/>
      <c r="F203" s="124"/>
      <c r="G203" s="125"/>
      <c r="H203" s="126"/>
      <c r="I203" s="62"/>
    </row>
    <row r="204" spans="1:9" x14ac:dyDescent="0.25">
      <c r="A204" s="120" t="s">
        <v>100</v>
      </c>
      <c r="B204" s="121"/>
      <c r="C204" s="121"/>
      <c r="D204" s="122"/>
      <c r="E204" s="127"/>
      <c r="F204" s="124"/>
      <c r="G204" s="125"/>
      <c r="H204" s="126"/>
      <c r="I204" s="62"/>
    </row>
    <row r="205" spans="1:9" x14ac:dyDescent="0.25">
      <c r="A205" s="120" t="s">
        <v>100</v>
      </c>
      <c r="B205" s="121"/>
      <c r="C205" s="121"/>
      <c r="D205" s="122"/>
      <c r="E205" s="127"/>
      <c r="F205" s="124"/>
      <c r="G205" s="125"/>
      <c r="H205" s="126"/>
      <c r="I205" s="62"/>
    </row>
    <row r="206" spans="1:9" x14ac:dyDescent="0.25">
      <c r="A206" s="120" t="s">
        <v>100</v>
      </c>
      <c r="B206" s="121"/>
      <c r="C206" s="121"/>
      <c r="D206" s="122"/>
      <c r="E206" s="127"/>
      <c r="F206" s="124"/>
      <c r="G206" s="125"/>
      <c r="H206" s="126"/>
      <c r="I206" s="62"/>
    </row>
    <row r="207" spans="1:9" x14ac:dyDescent="0.25">
      <c r="A207" s="120" t="s">
        <v>100</v>
      </c>
      <c r="B207" s="121"/>
      <c r="C207" s="121"/>
      <c r="D207" s="122"/>
      <c r="E207" s="127"/>
      <c r="F207" s="124"/>
      <c r="G207" s="125"/>
      <c r="H207" s="126"/>
      <c r="I207" s="62"/>
    </row>
    <row r="208" spans="1:9" x14ac:dyDescent="0.25">
      <c r="A208" s="120" t="s">
        <v>100</v>
      </c>
      <c r="B208" s="121"/>
      <c r="C208" s="121"/>
      <c r="D208" s="122"/>
      <c r="E208" s="127"/>
      <c r="F208" s="124"/>
      <c r="G208" s="125"/>
      <c r="H208" s="126"/>
      <c r="I208" s="62"/>
    </row>
    <row r="209" spans="1:9" x14ac:dyDescent="0.25">
      <c r="A209" s="120" t="s">
        <v>100</v>
      </c>
      <c r="B209" s="121"/>
      <c r="C209" s="121"/>
      <c r="D209" s="122"/>
      <c r="E209" s="127"/>
      <c r="F209" s="124"/>
      <c r="G209" s="125"/>
      <c r="H209" s="126"/>
      <c r="I209" s="62"/>
    </row>
    <row r="210" spans="1:9" x14ac:dyDescent="0.25">
      <c r="A210" s="120" t="s">
        <v>100</v>
      </c>
      <c r="B210" s="121"/>
      <c r="C210" s="121"/>
      <c r="D210" s="122"/>
      <c r="E210" s="127"/>
      <c r="F210" s="124"/>
      <c r="G210" s="125"/>
      <c r="H210" s="126"/>
      <c r="I210" s="62"/>
    </row>
    <row r="211" spans="1:9" x14ac:dyDescent="0.25">
      <c r="A211" s="120" t="s">
        <v>100</v>
      </c>
      <c r="B211" s="121"/>
      <c r="C211" s="121"/>
      <c r="D211" s="122"/>
      <c r="E211" s="127"/>
      <c r="F211" s="124"/>
      <c r="G211" s="125"/>
      <c r="H211" s="126"/>
      <c r="I211" s="62"/>
    </row>
    <row r="212" spans="1:9" x14ac:dyDescent="0.25">
      <c r="A212" s="120" t="s">
        <v>100</v>
      </c>
      <c r="B212" s="121"/>
      <c r="C212" s="121"/>
      <c r="D212" s="122"/>
      <c r="E212" s="127"/>
      <c r="F212" s="124"/>
      <c r="G212" s="125"/>
      <c r="H212" s="126"/>
      <c r="I212" s="62"/>
    </row>
    <row r="213" spans="1:9" x14ac:dyDescent="0.25">
      <c r="A213" s="120" t="s">
        <v>100</v>
      </c>
      <c r="B213" s="121"/>
      <c r="C213" s="121"/>
      <c r="D213" s="122"/>
      <c r="E213" s="127"/>
      <c r="F213" s="124"/>
      <c r="G213" s="125"/>
      <c r="H213" s="126"/>
      <c r="I213" s="62"/>
    </row>
    <row r="214" spans="1:9" x14ac:dyDescent="0.25">
      <c r="A214" s="120" t="s">
        <v>100</v>
      </c>
      <c r="B214" s="121"/>
      <c r="C214" s="121"/>
      <c r="D214" s="122"/>
      <c r="E214" s="127"/>
      <c r="F214" s="124"/>
      <c r="G214" s="125"/>
      <c r="H214" s="126"/>
      <c r="I214" s="62"/>
    </row>
    <row r="215" spans="1:9" x14ac:dyDescent="0.25">
      <c r="A215" s="120" t="s">
        <v>100</v>
      </c>
      <c r="B215" s="121"/>
      <c r="C215" s="121"/>
      <c r="D215" s="122"/>
      <c r="E215" s="127"/>
      <c r="F215" s="124"/>
      <c r="G215" s="125"/>
      <c r="H215" s="126"/>
      <c r="I215" s="62"/>
    </row>
    <row r="216" spans="1:9" x14ac:dyDescent="0.25">
      <c r="A216" s="120" t="s">
        <v>100</v>
      </c>
      <c r="B216" s="121"/>
      <c r="C216" s="121"/>
      <c r="D216" s="122"/>
      <c r="E216" s="127"/>
      <c r="F216" s="124"/>
      <c r="G216" s="125"/>
      <c r="H216" s="126"/>
      <c r="I216" s="62"/>
    </row>
    <row r="217" spans="1:9" x14ac:dyDescent="0.25">
      <c r="A217" s="120" t="s">
        <v>100</v>
      </c>
      <c r="B217" s="121"/>
      <c r="C217" s="121"/>
      <c r="D217" s="122"/>
      <c r="E217" s="127"/>
      <c r="F217" s="124"/>
      <c r="G217" s="125"/>
      <c r="H217" s="126"/>
      <c r="I217" s="62"/>
    </row>
    <row r="218" spans="1:9" x14ac:dyDescent="0.25">
      <c r="A218" s="120" t="s">
        <v>100</v>
      </c>
      <c r="B218" s="121"/>
      <c r="C218" s="121"/>
      <c r="D218" s="122"/>
      <c r="E218" s="127"/>
      <c r="F218" s="124"/>
      <c r="G218" s="125"/>
      <c r="H218" s="126"/>
      <c r="I218" s="62"/>
    </row>
    <row r="219" spans="1:9" x14ac:dyDescent="0.25">
      <c r="A219" s="120" t="s">
        <v>100</v>
      </c>
      <c r="B219" s="121"/>
      <c r="C219" s="121"/>
      <c r="D219" s="122"/>
      <c r="E219" s="127"/>
      <c r="F219" s="124"/>
      <c r="G219" s="125"/>
      <c r="H219" s="126"/>
      <c r="I219" s="62"/>
    </row>
    <row r="220" spans="1:9" x14ac:dyDescent="0.25">
      <c r="A220" s="120" t="s">
        <v>100</v>
      </c>
      <c r="B220" s="121"/>
      <c r="C220" s="121"/>
      <c r="D220" s="122"/>
      <c r="E220" s="127"/>
      <c r="F220" s="124"/>
      <c r="G220" s="125"/>
      <c r="H220" s="126"/>
      <c r="I220" s="62"/>
    </row>
    <row r="221" spans="1:9" x14ac:dyDescent="0.25">
      <c r="A221" s="120" t="s">
        <v>100</v>
      </c>
      <c r="B221" s="121"/>
      <c r="C221" s="121"/>
      <c r="D221" s="122"/>
      <c r="E221" s="127"/>
      <c r="F221" s="124"/>
      <c r="G221" s="125"/>
      <c r="H221" s="126"/>
      <c r="I221" s="62"/>
    </row>
    <row r="222" spans="1:9" x14ac:dyDescent="0.25">
      <c r="A222" s="120" t="s">
        <v>100</v>
      </c>
      <c r="B222" s="121"/>
      <c r="C222" s="121"/>
      <c r="D222" s="122"/>
      <c r="E222" s="127"/>
      <c r="F222" s="124"/>
      <c r="G222" s="125"/>
      <c r="H222" s="126"/>
      <c r="I222" s="62"/>
    </row>
    <row r="223" spans="1:9" x14ac:dyDescent="0.25">
      <c r="A223" s="120" t="s">
        <v>100</v>
      </c>
      <c r="B223" s="121"/>
      <c r="C223" s="121"/>
      <c r="D223" s="122"/>
      <c r="E223" s="127"/>
      <c r="F223" s="124"/>
      <c r="G223" s="125"/>
      <c r="H223" s="126"/>
      <c r="I223" s="62"/>
    </row>
    <row r="224" spans="1:9" x14ac:dyDescent="0.25">
      <c r="A224" s="120" t="s">
        <v>100</v>
      </c>
      <c r="B224" s="121"/>
      <c r="C224" s="121"/>
      <c r="D224" s="122"/>
      <c r="E224" s="127"/>
      <c r="F224" s="124"/>
      <c r="G224" s="125"/>
      <c r="H224" s="126"/>
      <c r="I224" s="62"/>
    </row>
    <row r="225" spans="1:9" x14ac:dyDescent="0.25">
      <c r="A225" s="120" t="s">
        <v>100</v>
      </c>
      <c r="B225" s="121"/>
      <c r="C225" s="121"/>
      <c r="D225" s="122"/>
      <c r="E225" s="127"/>
      <c r="F225" s="124"/>
      <c r="G225" s="125"/>
      <c r="H225" s="126"/>
      <c r="I225" s="62"/>
    </row>
    <row r="226" spans="1:9" x14ac:dyDescent="0.25">
      <c r="A226" s="120" t="s">
        <v>100</v>
      </c>
      <c r="B226" s="121"/>
      <c r="C226" s="121"/>
      <c r="D226" s="122"/>
      <c r="E226" s="127"/>
      <c r="F226" s="124"/>
      <c r="G226" s="125"/>
      <c r="H226" s="126"/>
      <c r="I226" s="62"/>
    </row>
    <row r="227" spans="1:9" x14ac:dyDescent="0.25">
      <c r="A227" s="120" t="s">
        <v>100</v>
      </c>
      <c r="B227" s="121"/>
      <c r="C227" s="121"/>
      <c r="D227" s="122"/>
      <c r="E227" s="127"/>
      <c r="F227" s="124"/>
      <c r="G227" s="125"/>
      <c r="H227" s="126"/>
      <c r="I227" s="62"/>
    </row>
    <row r="228" spans="1:9" x14ac:dyDescent="0.25">
      <c r="A228" s="120" t="s">
        <v>100</v>
      </c>
      <c r="B228" s="121"/>
      <c r="C228" s="121"/>
      <c r="D228" s="122"/>
      <c r="E228" s="127"/>
      <c r="F228" s="124"/>
      <c r="G228" s="125"/>
      <c r="H228" s="126"/>
      <c r="I228" s="62"/>
    </row>
    <row r="229" spans="1:9" x14ac:dyDescent="0.25">
      <c r="A229" s="120" t="s">
        <v>100</v>
      </c>
      <c r="B229" s="121"/>
      <c r="C229" s="121"/>
      <c r="D229" s="122"/>
      <c r="E229" s="127"/>
      <c r="F229" s="124"/>
      <c r="G229" s="125"/>
      <c r="H229" s="126"/>
      <c r="I229" s="62"/>
    </row>
    <row r="230" spans="1:9" x14ac:dyDescent="0.25">
      <c r="A230" s="120" t="s">
        <v>100</v>
      </c>
      <c r="B230" s="121"/>
      <c r="C230" s="121"/>
      <c r="D230" s="122"/>
      <c r="E230" s="127"/>
      <c r="F230" s="124"/>
      <c r="G230" s="125"/>
      <c r="H230" s="126"/>
      <c r="I230" s="62"/>
    </row>
    <row r="231" spans="1:9" x14ac:dyDescent="0.25">
      <c r="A231" s="120" t="s">
        <v>100</v>
      </c>
      <c r="B231" s="121"/>
      <c r="C231" s="121"/>
      <c r="D231" s="122"/>
      <c r="E231" s="127"/>
      <c r="F231" s="124"/>
      <c r="G231" s="125"/>
      <c r="H231" s="126"/>
      <c r="I231" s="62"/>
    </row>
    <row r="232" spans="1:9" x14ac:dyDescent="0.25">
      <c r="A232" s="120" t="s">
        <v>100</v>
      </c>
      <c r="B232" s="121"/>
      <c r="C232" s="121"/>
      <c r="D232" s="122"/>
      <c r="E232" s="127"/>
      <c r="F232" s="124"/>
      <c r="G232" s="125"/>
      <c r="H232" s="126"/>
      <c r="I232" s="62"/>
    </row>
    <row r="233" spans="1:9" x14ac:dyDescent="0.25">
      <c r="A233" s="120" t="s">
        <v>100</v>
      </c>
      <c r="B233" s="121"/>
      <c r="C233" s="121"/>
      <c r="D233" s="122"/>
      <c r="E233" s="127"/>
      <c r="F233" s="124"/>
      <c r="G233" s="125"/>
      <c r="H233" s="126"/>
      <c r="I233" s="62"/>
    </row>
    <row r="234" spans="1:9" x14ac:dyDescent="0.25">
      <c r="A234" s="120" t="s">
        <v>100</v>
      </c>
      <c r="B234" s="121"/>
      <c r="C234" s="121"/>
      <c r="D234" s="122"/>
      <c r="E234" s="127"/>
      <c r="F234" s="124"/>
      <c r="G234" s="125"/>
      <c r="H234" s="126"/>
      <c r="I234" s="62"/>
    </row>
    <row r="235" spans="1:9" x14ac:dyDescent="0.25">
      <c r="A235" s="120" t="s">
        <v>100</v>
      </c>
      <c r="B235" s="121"/>
      <c r="C235" s="121"/>
      <c r="D235" s="122"/>
      <c r="E235" s="127"/>
      <c r="F235" s="124"/>
      <c r="G235" s="125"/>
      <c r="H235" s="126"/>
      <c r="I235" s="62"/>
    </row>
    <row r="236" spans="1:9" x14ac:dyDescent="0.25">
      <c r="A236" s="120" t="s">
        <v>100</v>
      </c>
      <c r="B236" s="121"/>
      <c r="C236" s="121"/>
      <c r="D236" s="122"/>
      <c r="E236" s="127"/>
      <c r="F236" s="124"/>
      <c r="G236" s="125"/>
      <c r="H236" s="126"/>
      <c r="I236" s="62"/>
    </row>
    <row r="237" spans="1:9" x14ac:dyDescent="0.25">
      <c r="A237" s="120" t="s">
        <v>100</v>
      </c>
      <c r="B237" s="121"/>
      <c r="C237" s="121"/>
      <c r="D237" s="122"/>
      <c r="E237" s="127"/>
      <c r="F237" s="124"/>
      <c r="G237" s="125"/>
      <c r="H237" s="126"/>
      <c r="I237" s="62"/>
    </row>
    <row r="238" spans="1:9" x14ac:dyDescent="0.25">
      <c r="A238" s="120" t="s">
        <v>100</v>
      </c>
      <c r="B238" s="121"/>
      <c r="C238" s="121"/>
      <c r="D238" s="122"/>
      <c r="E238" s="127"/>
      <c r="F238" s="124"/>
      <c r="G238" s="125"/>
      <c r="H238" s="126"/>
      <c r="I238" s="62"/>
    </row>
    <row r="239" spans="1:9" x14ac:dyDescent="0.25">
      <c r="A239" s="120" t="s">
        <v>100</v>
      </c>
      <c r="B239" s="121"/>
      <c r="C239" s="121"/>
      <c r="D239" s="122"/>
      <c r="E239" s="127"/>
      <c r="F239" s="124"/>
      <c r="G239" s="125"/>
      <c r="H239" s="126"/>
      <c r="I239" s="62"/>
    </row>
    <row r="240" spans="1:9" x14ac:dyDescent="0.25">
      <c r="A240" s="120" t="s">
        <v>100</v>
      </c>
      <c r="B240" s="121"/>
      <c r="C240" s="121"/>
      <c r="D240" s="122"/>
      <c r="E240" s="127"/>
      <c r="F240" s="124"/>
      <c r="G240" s="125"/>
      <c r="H240" s="126"/>
      <c r="I240" s="62"/>
    </row>
    <row r="241" spans="1:9" x14ac:dyDescent="0.25">
      <c r="A241" s="120" t="s">
        <v>100</v>
      </c>
      <c r="B241" s="121"/>
      <c r="C241" s="121"/>
      <c r="D241" s="122"/>
      <c r="E241" s="127"/>
      <c r="F241" s="124"/>
      <c r="G241" s="125"/>
      <c r="H241" s="126"/>
      <c r="I241" s="62"/>
    </row>
    <row r="242" spans="1:9" x14ac:dyDescent="0.25">
      <c r="A242" s="120" t="s">
        <v>100</v>
      </c>
      <c r="B242" s="121"/>
      <c r="C242" s="121"/>
      <c r="D242" s="122"/>
      <c r="E242" s="127"/>
      <c r="F242" s="124"/>
      <c r="G242" s="125"/>
      <c r="H242" s="126"/>
      <c r="I242" s="62"/>
    </row>
    <row r="243" spans="1:9" x14ac:dyDescent="0.25">
      <c r="A243" s="120" t="s">
        <v>100</v>
      </c>
      <c r="B243" s="121"/>
      <c r="C243" s="121"/>
      <c r="D243" s="122"/>
      <c r="E243" s="127"/>
      <c r="F243" s="124"/>
      <c r="G243" s="125"/>
      <c r="H243" s="126"/>
      <c r="I243" s="62"/>
    </row>
    <row r="244" spans="1:9" x14ac:dyDescent="0.25">
      <c r="A244" s="120" t="s">
        <v>100</v>
      </c>
      <c r="B244" s="121"/>
      <c r="C244" s="121"/>
      <c r="D244" s="122"/>
      <c r="E244" s="127"/>
      <c r="F244" s="124"/>
      <c r="G244" s="125"/>
      <c r="H244" s="126"/>
      <c r="I244" s="62"/>
    </row>
    <row r="245" spans="1:9" x14ac:dyDescent="0.25">
      <c r="A245" s="120" t="s">
        <v>100</v>
      </c>
      <c r="B245" s="121"/>
      <c r="C245" s="121"/>
      <c r="D245" s="122"/>
      <c r="E245" s="127"/>
      <c r="F245" s="124"/>
      <c r="G245" s="125"/>
      <c r="H245" s="126"/>
      <c r="I245" s="62"/>
    </row>
    <row r="246" spans="1:9" x14ac:dyDescent="0.25">
      <c r="A246" s="120" t="s">
        <v>100</v>
      </c>
      <c r="B246" s="121"/>
      <c r="C246" s="121"/>
      <c r="D246" s="122"/>
      <c r="E246" s="127"/>
      <c r="F246" s="124"/>
      <c r="G246" s="125"/>
      <c r="H246" s="126"/>
      <c r="I246" s="62"/>
    </row>
    <row r="247" spans="1:9" x14ac:dyDescent="0.25">
      <c r="A247" s="120" t="s">
        <v>100</v>
      </c>
      <c r="B247" s="121"/>
      <c r="C247" s="121"/>
      <c r="D247" s="122"/>
      <c r="E247" s="127"/>
      <c r="F247" s="124"/>
      <c r="G247" s="125"/>
      <c r="H247" s="126"/>
      <c r="I247" s="62"/>
    </row>
    <row r="248" spans="1:9" x14ac:dyDescent="0.25">
      <c r="A248" s="120" t="s">
        <v>100</v>
      </c>
      <c r="B248" s="121"/>
      <c r="C248" s="121"/>
      <c r="D248" s="122"/>
      <c r="E248" s="127"/>
      <c r="F248" s="124"/>
      <c r="G248" s="125"/>
      <c r="H248" s="126"/>
      <c r="I248" s="62"/>
    </row>
    <row r="249" spans="1:9" x14ac:dyDescent="0.25">
      <c r="A249" s="120" t="s">
        <v>100</v>
      </c>
      <c r="B249" s="121"/>
      <c r="C249" s="121"/>
      <c r="D249" s="122"/>
      <c r="E249" s="127"/>
      <c r="F249" s="124"/>
      <c r="G249" s="125"/>
      <c r="H249" s="126"/>
      <c r="I249" s="62"/>
    </row>
    <row r="250" spans="1:9" x14ac:dyDescent="0.25">
      <c r="A250" s="120" t="s">
        <v>100</v>
      </c>
      <c r="B250" s="121"/>
      <c r="C250" s="121"/>
      <c r="D250" s="122"/>
      <c r="E250" s="127"/>
      <c r="F250" s="124"/>
      <c r="G250" s="125"/>
      <c r="H250" s="126"/>
      <c r="I250" s="62"/>
    </row>
    <row r="251" spans="1:9" x14ac:dyDescent="0.25">
      <c r="A251" s="120" t="s">
        <v>100</v>
      </c>
      <c r="B251" s="121"/>
      <c r="C251" s="121"/>
      <c r="D251" s="122"/>
      <c r="E251" s="127"/>
      <c r="F251" s="124"/>
      <c r="G251" s="125"/>
      <c r="H251" s="126"/>
      <c r="I251" s="62"/>
    </row>
    <row r="252" spans="1:9" x14ac:dyDescent="0.25">
      <c r="A252" s="120" t="s">
        <v>100</v>
      </c>
      <c r="B252" s="121"/>
      <c r="C252" s="121"/>
      <c r="D252" s="122"/>
      <c r="E252" s="127"/>
      <c r="F252" s="124"/>
      <c r="G252" s="125"/>
      <c r="H252" s="126"/>
      <c r="I252" s="62"/>
    </row>
    <row r="253" spans="1:9" x14ac:dyDescent="0.25">
      <c r="A253" s="120" t="s">
        <v>100</v>
      </c>
      <c r="B253" s="121"/>
      <c r="C253" s="121"/>
      <c r="D253" s="122"/>
      <c r="E253" s="127"/>
      <c r="F253" s="124"/>
      <c r="G253" s="125"/>
      <c r="H253" s="126"/>
      <c r="I253" s="62"/>
    </row>
    <row r="254" spans="1:9" x14ac:dyDescent="0.25">
      <c r="A254" s="120" t="s">
        <v>100</v>
      </c>
      <c r="B254" s="121"/>
      <c r="C254" s="121"/>
      <c r="D254" s="122"/>
      <c r="E254" s="127"/>
      <c r="F254" s="124"/>
      <c r="G254" s="125"/>
      <c r="H254" s="126"/>
      <c r="I254" s="62"/>
    </row>
    <row r="255" spans="1:9" x14ac:dyDescent="0.25">
      <c r="A255" s="120" t="s">
        <v>100</v>
      </c>
      <c r="B255" s="121"/>
      <c r="C255" s="121"/>
      <c r="D255" s="122"/>
      <c r="E255" s="127"/>
      <c r="F255" s="124"/>
      <c r="G255" s="125"/>
      <c r="H255" s="126"/>
      <c r="I255" s="62"/>
    </row>
    <row r="256" spans="1:9" x14ac:dyDescent="0.25">
      <c r="A256" s="120" t="s">
        <v>100</v>
      </c>
      <c r="B256" s="121"/>
      <c r="C256" s="121"/>
      <c r="D256" s="122"/>
      <c r="E256" s="127"/>
      <c r="F256" s="124"/>
      <c r="G256" s="125"/>
      <c r="H256" s="126"/>
      <c r="I256" s="62"/>
    </row>
    <row r="257" spans="1:9" x14ac:dyDescent="0.25">
      <c r="A257" s="120" t="s">
        <v>100</v>
      </c>
      <c r="B257" s="121"/>
      <c r="C257" s="121"/>
      <c r="D257" s="122"/>
      <c r="E257" s="127"/>
      <c r="F257" s="124"/>
      <c r="G257" s="125"/>
      <c r="H257" s="126"/>
      <c r="I257" s="62"/>
    </row>
    <row r="258" spans="1:9" x14ac:dyDescent="0.25">
      <c r="A258" s="120" t="s">
        <v>100</v>
      </c>
      <c r="B258" s="121"/>
      <c r="C258" s="121"/>
      <c r="D258" s="122"/>
      <c r="E258" s="127"/>
      <c r="F258" s="124"/>
      <c r="G258" s="125"/>
      <c r="H258" s="126"/>
      <c r="I258" s="62"/>
    </row>
    <row r="259" spans="1:9" x14ac:dyDescent="0.25">
      <c r="A259" s="120" t="s">
        <v>100</v>
      </c>
      <c r="B259" s="121"/>
      <c r="C259" s="121"/>
      <c r="D259" s="122"/>
      <c r="E259" s="127"/>
      <c r="F259" s="124"/>
      <c r="G259" s="125"/>
      <c r="H259" s="126"/>
      <c r="I259" s="62"/>
    </row>
    <row r="260" spans="1:9" x14ac:dyDescent="0.25">
      <c r="A260" s="120" t="s">
        <v>100</v>
      </c>
      <c r="B260" s="121"/>
      <c r="C260" s="121"/>
      <c r="D260" s="122"/>
      <c r="E260" s="127"/>
      <c r="F260" s="124"/>
      <c r="G260" s="125"/>
      <c r="H260" s="126"/>
      <c r="I260" s="62"/>
    </row>
    <row r="261" spans="1:9" x14ac:dyDescent="0.25">
      <c r="A261" s="120" t="s">
        <v>100</v>
      </c>
      <c r="B261" s="121"/>
      <c r="C261" s="121"/>
      <c r="D261" s="122"/>
      <c r="E261" s="127"/>
      <c r="F261" s="124"/>
      <c r="G261" s="125"/>
      <c r="H261" s="126"/>
      <c r="I261" s="62"/>
    </row>
    <row r="262" spans="1:9" x14ac:dyDescent="0.25">
      <c r="A262" s="120" t="s">
        <v>100</v>
      </c>
      <c r="B262" s="121"/>
      <c r="C262" s="121"/>
      <c r="D262" s="122"/>
      <c r="E262" s="127"/>
      <c r="F262" s="124"/>
      <c r="G262" s="125"/>
      <c r="H262" s="126"/>
      <c r="I262" s="62"/>
    </row>
    <row r="263" spans="1:9" x14ac:dyDescent="0.25">
      <c r="A263" s="120" t="s">
        <v>100</v>
      </c>
      <c r="B263" s="121"/>
      <c r="C263" s="121"/>
      <c r="D263" s="122"/>
      <c r="E263" s="127"/>
      <c r="F263" s="124"/>
      <c r="G263" s="125"/>
      <c r="H263" s="126"/>
      <c r="I263" s="62"/>
    </row>
    <row r="264" spans="1:9" x14ac:dyDescent="0.25">
      <c r="A264" s="120" t="s">
        <v>100</v>
      </c>
      <c r="B264" s="121"/>
      <c r="C264" s="121"/>
      <c r="D264" s="122"/>
      <c r="E264" s="127"/>
      <c r="F264" s="124"/>
      <c r="G264" s="125"/>
      <c r="H264" s="126"/>
      <c r="I264" s="62"/>
    </row>
    <row r="265" spans="1:9" x14ac:dyDescent="0.25">
      <c r="A265" s="120" t="s">
        <v>100</v>
      </c>
      <c r="B265" s="121"/>
      <c r="C265" s="121"/>
      <c r="D265" s="122"/>
      <c r="E265" s="127"/>
      <c r="F265" s="124"/>
      <c r="G265" s="125"/>
      <c r="H265" s="126"/>
      <c r="I265" s="62"/>
    </row>
    <row r="266" spans="1:9" x14ac:dyDescent="0.25">
      <c r="A266" s="120" t="s">
        <v>100</v>
      </c>
      <c r="B266" s="121"/>
      <c r="C266" s="121"/>
      <c r="D266" s="122"/>
      <c r="E266" s="127"/>
      <c r="F266" s="124"/>
      <c r="G266" s="125"/>
      <c r="H266" s="126"/>
      <c r="I266" s="62"/>
    </row>
    <row r="267" spans="1:9" x14ac:dyDescent="0.25">
      <c r="A267" s="120" t="s">
        <v>100</v>
      </c>
      <c r="B267" s="121"/>
      <c r="C267" s="121"/>
      <c r="D267" s="122"/>
      <c r="E267" s="127"/>
      <c r="F267" s="124"/>
      <c r="G267" s="125"/>
      <c r="H267" s="126"/>
      <c r="I267" s="62"/>
    </row>
    <row r="268" spans="1:9" x14ac:dyDescent="0.25">
      <c r="A268" s="120" t="s">
        <v>100</v>
      </c>
      <c r="B268" s="121"/>
      <c r="C268" s="121"/>
      <c r="D268" s="122"/>
      <c r="E268" s="127"/>
      <c r="F268" s="124"/>
      <c r="G268" s="125"/>
      <c r="H268" s="126"/>
      <c r="I268" s="62"/>
    </row>
    <row r="269" spans="1:9" x14ac:dyDescent="0.25">
      <c r="A269" s="120" t="s">
        <v>100</v>
      </c>
      <c r="B269" s="121"/>
      <c r="C269" s="121"/>
      <c r="D269" s="122"/>
      <c r="E269" s="127"/>
      <c r="F269" s="124"/>
      <c r="G269" s="125"/>
      <c r="H269" s="126"/>
      <c r="I269" s="62"/>
    </row>
    <row r="270" spans="1:9" x14ac:dyDescent="0.25">
      <c r="A270" s="120" t="s">
        <v>100</v>
      </c>
      <c r="B270" s="121"/>
      <c r="C270" s="121"/>
      <c r="D270" s="122"/>
      <c r="E270" s="127"/>
      <c r="F270" s="124"/>
      <c r="G270" s="125"/>
      <c r="H270" s="126"/>
      <c r="I270" s="62"/>
    </row>
    <row r="271" spans="1:9" x14ac:dyDescent="0.25">
      <c r="A271" s="120" t="s">
        <v>100</v>
      </c>
      <c r="B271" s="121"/>
      <c r="C271" s="121"/>
      <c r="D271" s="122"/>
      <c r="E271" s="127"/>
      <c r="F271" s="124"/>
      <c r="G271" s="125"/>
      <c r="H271" s="126"/>
      <c r="I271" s="62"/>
    </row>
    <row r="272" spans="1:9" x14ac:dyDescent="0.25">
      <c r="A272" s="120" t="s">
        <v>100</v>
      </c>
      <c r="B272" s="121"/>
      <c r="C272" s="121"/>
      <c r="D272" s="122"/>
      <c r="E272" s="127"/>
      <c r="F272" s="124"/>
      <c r="G272" s="125"/>
      <c r="H272" s="126"/>
      <c r="I272" s="62"/>
    </row>
    <row r="273" spans="1:9" x14ac:dyDescent="0.25">
      <c r="A273" s="120" t="s">
        <v>100</v>
      </c>
      <c r="B273" s="121"/>
      <c r="C273" s="121"/>
      <c r="D273" s="122"/>
      <c r="E273" s="127"/>
      <c r="F273" s="124"/>
      <c r="G273" s="125"/>
      <c r="H273" s="126"/>
      <c r="I273" s="62"/>
    </row>
    <row r="274" spans="1:9" x14ac:dyDescent="0.25">
      <c r="A274" s="120" t="s">
        <v>100</v>
      </c>
      <c r="B274" s="121"/>
      <c r="C274" s="121"/>
      <c r="D274" s="122"/>
      <c r="E274" s="127"/>
      <c r="F274" s="124"/>
      <c r="G274" s="125"/>
      <c r="H274" s="126"/>
      <c r="I274" s="62"/>
    </row>
    <row r="275" spans="1:9" x14ac:dyDescent="0.25">
      <c r="A275" s="120" t="s">
        <v>100</v>
      </c>
      <c r="B275" s="121"/>
      <c r="C275" s="121"/>
      <c r="D275" s="122"/>
      <c r="E275" s="127"/>
      <c r="F275" s="124"/>
      <c r="G275" s="125"/>
      <c r="H275" s="126"/>
      <c r="I275" s="62"/>
    </row>
    <row r="276" spans="1:9" x14ac:dyDescent="0.25">
      <c r="A276" s="120" t="s">
        <v>100</v>
      </c>
      <c r="B276" s="121"/>
      <c r="C276" s="121"/>
      <c r="D276" s="122"/>
      <c r="E276" s="127"/>
      <c r="F276" s="124"/>
      <c r="G276" s="125"/>
      <c r="H276" s="126"/>
      <c r="I276" s="62"/>
    </row>
    <row r="277" spans="1:9" x14ac:dyDescent="0.25">
      <c r="A277" s="120" t="s">
        <v>100</v>
      </c>
      <c r="B277" s="121"/>
      <c r="C277" s="121"/>
      <c r="D277" s="122"/>
      <c r="E277" s="127"/>
      <c r="F277" s="124"/>
      <c r="G277" s="125"/>
      <c r="H277" s="126"/>
      <c r="I277" s="62"/>
    </row>
    <row r="278" spans="1:9" x14ac:dyDescent="0.25">
      <c r="A278" s="120" t="s">
        <v>100</v>
      </c>
      <c r="B278" s="121"/>
      <c r="C278" s="121"/>
      <c r="D278" s="122"/>
      <c r="E278" s="127"/>
      <c r="F278" s="124"/>
      <c r="G278" s="125"/>
      <c r="H278" s="126"/>
      <c r="I278" s="62"/>
    </row>
    <row r="279" spans="1:9" x14ac:dyDescent="0.25">
      <c r="A279" s="120" t="s">
        <v>100</v>
      </c>
      <c r="B279" s="121"/>
      <c r="C279" s="121"/>
      <c r="D279" s="122"/>
      <c r="E279" s="127"/>
      <c r="F279" s="124"/>
      <c r="G279" s="125"/>
      <c r="H279" s="126"/>
      <c r="I279" s="62"/>
    </row>
    <row r="280" spans="1:9" x14ac:dyDescent="0.25">
      <c r="A280" s="120" t="s">
        <v>100</v>
      </c>
      <c r="B280" s="121"/>
      <c r="C280" s="121"/>
      <c r="D280" s="122"/>
      <c r="E280" s="127"/>
      <c r="F280" s="124"/>
      <c r="G280" s="125"/>
      <c r="H280" s="126"/>
      <c r="I280" s="62"/>
    </row>
    <row r="281" spans="1:9" x14ac:dyDescent="0.25">
      <c r="A281" s="120" t="s">
        <v>100</v>
      </c>
      <c r="B281" s="121"/>
      <c r="C281" s="121"/>
      <c r="D281" s="122"/>
      <c r="E281" s="127"/>
      <c r="F281" s="124"/>
      <c r="G281" s="125"/>
      <c r="H281" s="126"/>
      <c r="I281" s="62"/>
    </row>
    <row r="282" spans="1:9" x14ac:dyDescent="0.25">
      <c r="A282" s="120" t="s">
        <v>100</v>
      </c>
      <c r="B282" s="121"/>
      <c r="C282" s="121"/>
      <c r="D282" s="122"/>
      <c r="E282" s="127"/>
      <c r="F282" s="124"/>
      <c r="G282" s="125"/>
      <c r="H282" s="126"/>
      <c r="I282" s="62"/>
    </row>
    <row r="283" spans="1:9" x14ac:dyDescent="0.25">
      <c r="A283" s="120" t="s">
        <v>100</v>
      </c>
      <c r="B283" s="121"/>
      <c r="C283" s="121"/>
      <c r="D283" s="122"/>
      <c r="E283" s="127"/>
      <c r="F283" s="124"/>
      <c r="G283" s="125"/>
      <c r="H283" s="126"/>
      <c r="I283" s="62"/>
    </row>
    <row r="284" spans="1:9" x14ac:dyDescent="0.25">
      <c r="A284" s="120" t="s">
        <v>100</v>
      </c>
      <c r="B284" s="121"/>
      <c r="C284" s="121"/>
      <c r="D284" s="122"/>
      <c r="E284" s="127"/>
      <c r="F284" s="124"/>
      <c r="G284" s="125"/>
      <c r="H284" s="126"/>
      <c r="I284" s="62"/>
    </row>
    <row r="285" spans="1:9" x14ac:dyDescent="0.25">
      <c r="A285" s="120" t="s">
        <v>100</v>
      </c>
      <c r="B285" s="121"/>
      <c r="C285" s="121"/>
      <c r="D285" s="122"/>
      <c r="E285" s="127"/>
      <c r="F285" s="124"/>
      <c r="G285" s="125"/>
      <c r="H285" s="126"/>
      <c r="I285" s="62"/>
    </row>
    <row r="286" spans="1:9" x14ac:dyDescent="0.25">
      <c r="A286" s="120" t="s">
        <v>100</v>
      </c>
      <c r="B286" s="121"/>
      <c r="C286" s="121"/>
      <c r="D286" s="122"/>
      <c r="E286" s="127"/>
      <c r="F286" s="124"/>
      <c r="G286" s="125"/>
      <c r="H286" s="126"/>
      <c r="I286" s="62"/>
    </row>
    <row r="287" spans="1:9" x14ac:dyDescent="0.25">
      <c r="A287" s="120" t="s">
        <v>100</v>
      </c>
      <c r="B287" s="121"/>
      <c r="C287" s="121"/>
      <c r="D287" s="122"/>
      <c r="E287" s="127"/>
      <c r="F287" s="124"/>
      <c r="G287" s="125"/>
      <c r="H287" s="126"/>
      <c r="I287" s="62"/>
    </row>
    <row r="288" spans="1:9" x14ac:dyDescent="0.25">
      <c r="A288" s="120" t="s">
        <v>100</v>
      </c>
      <c r="B288" s="121"/>
      <c r="C288" s="121"/>
      <c r="D288" s="122"/>
      <c r="E288" s="127"/>
      <c r="F288" s="124"/>
      <c r="G288" s="125"/>
      <c r="H288" s="126"/>
      <c r="I288" s="62"/>
    </row>
    <row r="289" spans="1:9" x14ac:dyDescent="0.25">
      <c r="A289" s="120" t="s">
        <v>100</v>
      </c>
      <c r="B289" s="121"/>
      <c r="C289" s="121"/>
      <c r="D289" s="122"/>
      <c r="E289" s="127"/>
      <c r="F289" s="124"/>
      <c r="G289" s="125"/>
      <c r="H289" s="126"/>
      <c r="I289" s="62"/>
    </row>
    <row r="290" spans="1:9" x14ac:dyDescent="0.25">
      <c r="A290" s="120" t="s">
        <v>100</v>
      </c>
      <c r="B290" s="121"/>
      <c r="C290" s="121"/>
      <c r="D290" s="122"/>
      <c r="E290" s="127"/>
      <c r="F290" s="124"/>
      <c r="G290" s="125"/>
      <c r="H290" s="126"/>
      <c r="I290" s="62"/>
    </row>
    <row r="291" spans="1:9" x14ac:dyDescent="0.25">
      <c r="A291" s="120" t="s">
        <v>100</v>
      </c>
      <c r="B291" s="121"/>
      <c r="C291" s="121"/>
      <c r="D291" s="122"/>
      <c r="E291" s="127"/>
      <c r="F291" s="124"/>
      <c r="G291" s="125"/>
      <c r="H291" s="126"/>
      <c r="I291" s="62"/>
    </row>
    <row r="292" spans="1:9" x14ac:dyDescent="0.25">
      <c r="A292" s="120" t="s">
        <v>100</v>
      </c>
      <c r="B292" s="121"/>
      <c r="C292" s="121"/>
      <c r="D292" s="122"/>
      <c r="E292" s="127"/>
      <c r="F292" s="124"/>
      <c r="G292" s="125"/>
      <c r="H292" s="126"/>
      <c r="I292" s="62"/>
    </row>
    <row r="293" spans="1:9" x14ac:dyDescent="0.25">
      <c r="A293" s="120" t="s">
        <v>100</v>
      </c>
      <c r="B293" s="121"/>
      <c r="C293" s="121"/>
      <c r="D293" s="122"/>
      <c r="E293" s="127"/>
      <c r="F293" s="124"/>
      <c r="G293" s="125"/>
      <c r="H293" s="126"/>
      <c r="I293" s="62"/>
    </row>
    <row r="294" spans="1:9" x14ac:dyDescent="0.25">
      <c r="A294" s="120" t="s">
        <v>100</v>
      </c>
      <c r="B294" s="121"/>
      <c r="C294" s="121"/>
      <c r="D294" s="122"/>
      <c r="E294" s="127"/>
      <c r="F294" s="124"/>
      <c r="G294" s="125"/>
      <c r="H294" s="126"/>
      <c r="I294" s="62"/>
    </row>
    <row r="295" spans="1:9" x14ac:dyDescent="0.25">
      <c r="A295" s="120" t="s">
        <v>100</v>
      </c>
      <c r="B295" s="121"/>
      <c r="C295" s="121"/>
      <c r="D295" s="122"/>
      <c r="E295" s="127"/>
      <c r="F295" s="124"/>
      <c r="G295" s="125"/>
      <c r="H295" s="126"/>
      <c r="I295" s="62"/>
    </row>
    <row r="296" spans="1:9" x14ac:dyDescent="0.25">
      <c r="A296" s="120" t="s">
        <v>100</v>
      </c>
      <c r="B296" s="121"/>
      <c r="C296" s="121"/>
      <c r="D296" s="122"/>
      <c r="E296" s="127"/>
      <c r="F296" s="124"/>
      <c r="G296" s="125"/>
      <c r="H296" s="126"/>
      <c r="I296" s="62"/>
    </row>
    <row r="297" spans="1:9" x14ac:dyDescent="0.25">
      <c r="A297" s="120" t="s">
        <v>100</v>
      </c>
      <c r="B297" s="121"/>
      <c r="C297" s="121"/>
      <c r="D297" s="122"/>
      <c r="E297" s="127"/>
      <c r="F297" s="124"/>
      <c r="G297" s="125"/>
      <c r="H297" s="126"/>
      <c r="I297" s="62"/>
    </row>
    <row r="298" spans="1:9" x14ac:dyDescent="0.25">
      <c r="A298" s="120" t="s">
        <v>100</v>
      </c>
      <c r="B298" s="121"/>
      <c r="C298" s="121"/>
      <c r="D298" s="122"/>
      <c r="E298" s="127"/>
      <c r="F298" s="124"/>
      <c r="G298" s="125"/>
      <c r="H298" s="126"/>
      <c r="I298" s="62"/>
    </row>
    <row r="299" spans="1:9" x14ac:dyDescent="0.25">
      <c r="A299" s="120" t="s">
        <v>100</v>
      </c>
      <c r="B299" s="121"/>
      <c r="C299" s="121"/>
      <c r="D299" s="122"/>
      <c r="E299" s="127"/>
      <c r="F299" s="124"/>
      <c r="G299" s="125"/>
      <c r="H299" s="126"/>
      <c r="I299" s="62"/>
    </row>
    <row r="300" spans="1:9" x14ac:dyDescent="0.25">
      <c r="A300" s="120" t="s">
        <v>100</v>
      </c>
      <c r="B300" s="121"/>
      <c r="C300" s="121"/>
      <c r="D300" s="122"/>
      <c r="E300" s="127"/>
      <c r="F300" s="124"/>
      <c r="G300" s="125"/>
      <c r="H300" s="126"/>
      <c r="I300" s="62"/>
    </row>
    <row r="301" spans="1:9" x14ac:dyDescent="0.25">
      <c r="A301" s="120" t="s">
        <v>100</v>
      </c>
      <c r="B301" s="121"/>
      <c r="C301" s="121"/>
      <c r="D301" s="122"/>
      <c r="E301" s="127"/>
      <c r="F301" s="124"/>
      <c r="G301" s="125"/>
      <c r="H301" s="126"/>
      <c r="I301" s="62"/>
    </row>
    <row r="302" spans="1:9" x14ac:dyDescent="0.25">
      <c r="A302" s="120" t="s">
        <v>100</v>
      </c>
      <c r="B302" s="121"/>
      <c r="C302" s="121"/>
      <c r="D302" s="122"/>
      <c r="E302" s="127"/>
      <c r="F302" s="124"/>
      <c r="G302" s="125"/>
      <c r="H302" s="126"/>
      <c r="I302" s="62"/>
    </row>
    <row r="303" spans="1:9" x14ac:dyDescent="0.25">
      <c r="A303" s="120" t="s">
        <v>100</v>
      </c>
      <c r="B303" s="121"/>
      <c r="C303" s="121"/>
      <c r="D303" s="122"/>
      <c r="E303" s="127"/>
      <c r="F303" s="124"/>
      <c r="G303" s="125"/>
      <c r="H303" s="126"/>
      <c r="I303" s="62"/>
    </row>
    <row r="304" spans="1:9" x14ac:dyDescent="0.25">
      <c r="A304" s="120" t="s">
        <v>100</v>
      </c>
      <c r="B304" s="121"/>
      <c r="C304" s="121"/>
      <c r="D304" s="122"/>
      <c r="E304" s="127"/>
      <c r="F304" s="124"/>
      <c r="G304" s="125"/>
      <c r="H304" s="126"/>
      <c r="I304" s="62"/>
    </row>
    <row r="305" spans="1:9" x14ac:dyDescent="0.25">
      <c r="A305" s="120" t="s">
        <v>100</v>
      </c>
      <c r="B305" s="121"/>
      <c r="C305" s="121"/>
      <c r="D305" s="122"/>
      <c r="E305" s="127"/>
      <c r="F305" s="124"/>
      <c r="G305" s="125"/>
      <c r="H305" s="126"/>
      <c r="I305" s="62"/>
    </row>
    <row r="306" spans="1:9" x14ac:dyDescent="0.25">
      <c r="A306" s="120" t="s">
        <v>100</v>
      </c>
      <c r="B306" s="121"/>
      <c r="C306" s="121"/>
      <c r="D306" s="122"/>
      <c r="E306" s="127"/>
      <c r="F306" s="124"/>
      <c r="G306" s="125"/>
      <c r="H306" s="126"/>
      <c r="I306" s="62"/>
    </row>
    <row r="307" spans="1:9" x14ac:dyDescent="0.25">
      <c r="A307" s="120" t="s">
        <v>100</v>
      </c>
      <c r="B307" s="121"/>
      <c r="C307" s="121"/>
      <c r="D307" s="122"/>
      <c r="E307" s="127"/>
      <c r="F307" s="124"/>
      <c r="G307" s="125"/>
      <c r="H307" s="126"/>
      <c r="I307" s="62"/>
    </row>
    <row r="308" spans="1:9" x14ac:dyDescent="0.25">
      <c r="A308" s="120" t="s">
        <v>100</v>
      </c>
      <c r="B308" s="121"/>
      <c r="C308" s="121"/>
      <c r="D308" s="122"/>
      <c r="E308" s="127"/>
      <c r="F308" s="124"/>
      <c r="G308" s="125"/>
      <c r="H308" s="126"/>
      <c r="I308" s="62"/>
    </row>
    <row r="309" spans="1:9" x14ac:dyDescent="0.25">
      <c r="A309" s="120" t="s">
        <v>100</v>
      </c>
      <c r="B309" s="121"/>
      <c r="C309" s="121"/>
      <c r="D309" s="122"/>
      <c r="E309" s="127"/>
      <c r="F309" s="124"/>
      <c r="G309" s="125"/>
      <c r="H309" s="126"/>
      <c r="I309" s="62"/>
    </row>
    <row r="310" spans="1:9" x14ac:dyDescent="0.25">
      <c r="A310" s="120" t="s">
        <v>100</v>
      </c>
      <c r="B310" s="121"/>
      <c r="C310" s="121"/>
      <c r="D310" s="122"/>
      <c r="E310" s="127"/>
      <c r="F310" s="124"/>
      <c r="G310" s="125"/>
      <c r="H310" s="126"/>
      <c r="I310" s="62"/>
    </row>
    <row r="311" spans="1:9" x14ac:dyDescent="0.25">
      <c r="A311" s="120" t="s">
        <v>100</v>
      </c>
      <c r="B311" s="121"/>
      <c r="C311" s="121"/>
      <c r="D311" s="122"/>
      <c r="E311" s="127"/>
      <c r="F311" s="124"/>
      <c r="G311" s="125"/>
      <c r="H311" s="126"/>
      <c r="I311" s="62"/>
    </row>
    <row r="312" spans="1:9" x14ac:dyDescent="0.25">
      <c r="A312" s="120" t="s">
        <v>100</v>
      </c>
      <c r="B312" s="121"/>
      <c r="C312" s="121"/>
      <c r="D312" s="122"/>
      <c r="E312" s="127"/>
      <c r="F312" s="124"/>
      <c r="G312" s="125"/>
      <c r="H312" s="126"/>
      <c r="I312" s="62"/>
    </row>
    <row r="313" spans="1:9" x14ac:dyDescent="0.25">
      <c r="A313" s="120" t="s">
        <v>100</v>
      </c>
      <c r="B313" s="121"/>
      <c r="C313" s="121"/>
      <c r="D313" s="122"/>
      <c r="E313" s="127"/>
      <c r="F313" s="124"/>
      <c r="G313" s="125"/>
      <c r="H313" s="126"/>
      <c r="I313" s="62"/>
    </row>
    <row r="314" spans="1:9" x14ac:dyDescent="0.25">
      <c r="A314" s="120" t="s">
        <v>100</v>
      </c>
      <c r="B314" s="121"/>
      <c r="C314" s="121"/>
      <c r="D314" s="122"/>
      <c r="E314" s="127"/>
      <c r="F314" s="124"/>
      <c r="G314" s="125"/>
      <c r="H314" s="126"/>
      <c r="I314" s="62"/>
    </row>
    <row r="315" spans="1:9" x14ac:dyDescent="0.25">
      <c r="A315" s="120" t="s">
        <v>100</v>
      </c>
      <c r="B315" s="121"/>
      <c r="C315" s="121"/>
      <c r="D315" s="122"/>
      <c r="E315" s="127"/>
      <c r="F315" s="124"/>
      <c r="G315" s="125"/>
      <c r="H315" s="126"/>
      <c r="I315" s="62"/>
    </row>
    <row r="316" spans="1:9" x14ac:dyDescent="0.25">
      <c r="A316" s="120" t="s">
        <v>100</v>
      </c>
      <c r="B316" s="121"/>
      <c r="C316" s="121"/>
      <c r="D316" s="122"/>
      <c r="E316" s="127"/>
      <c r="F316" s="124"/>
      <c r="G316" s="125"/>
      <c r="H316" s="126"/>
      <c r="I316" s="62"/>
    </row>
    <row r="317" spans="1:9" x14ac:dyDescent="0.25">
      <c r="A317" s="120" t="s">
        <v>100</v>
      </c>
      <c r="B317" s="121"/>
      <c r="C317" s="121"/>
      <c r="D317" s="122"/>
      <c r="E317" s="127"/>
      <c r="F317" s="124"/>
      <c r="G317" s="125"/>
      <c r="H317" s="126"/>
      <c r="I317" s="62"/>
    </row>
    <row r="318" spans="1:9" x14ac:dyDescent="0.25">
      <c r="A318" s="120" t="s">
        <v>100</v>
      </c>
      <c r="B318" s="121"/>
      <c r="C318" s="121"/>
      <c r="D318" s="122"/>
      <c r="E318" s="127"/>
      <c r="F318" s="124"/>
      <c r="G318" s="125"/>
      <c r="H318" s="126"/>
      <c r="I318" s="62"/>
    </row>
    <row r="319" spans="1:9" x14ac:dyDescent="0.25">
      <c r="A319" s="120" t="s">
        <v>100</v>
      </c>
      <c r="B319" s="121"/>
      <c r="C319" s="121"/>
      <c r="D319" s="122"/>
      <c r="E319" s="127"/>
      <c r="F319" s="124"/>
      <c r="G319" s="125"/>
      <c r="H319" s="126"/>
      <c r="I319" s="62"/>
    </row>
    <row r="320" spans="1:9" x14ac:dyDescent="0.25">
      <c r="A320" s="120" t="s">
        <v>100</v>
      </c>
      <c r="B320" s="121"/>
      <c r="C320" s="121"/>
      <c r="D320" s="122"/>
      <c r="E320" s="127"/>
      <c r="F320" s="124"/>
      <c r="G320" s="125"/>
      <c r="H320" s="126"/>
      <c r="I320" s="62"/>
    </row>
    <row r="321" spans="1:9" x14ac:dyDescent="0.25">
      <c r="A321" s="120" t="s">
        <v>100</v>
      </c>
      <c r="B321" s="121"/>
      <c r="C321" s="121"/>
      <c r="D321" s="122"/>
      <c r="E321" s="127"/>
      <c r="F321" s="124"/>
      <c r="G321" s="125"/>
      <c r="H321" s="126"/>
      <c r="I321" s="62"/>
    </row>
    <row r="322" spans="1:9" x14ac:dyDescent="0.25">
      <c r="A322" s="120" t="s">
        <v>100</v>
      </c>
      <c r="B322" s="121"/>
      <c r="C322" s="121"/>
      <c r="D322" s="122"/>
      <c r="E322" s="127"/>
      <c r="F322" s="124"/>
      <c r="G322" s="125"/>
      <c r="H322" s="126"/>
      <c r="I322" s="62"/>
    </row>
    <row r="323" spans="1:9" x14ac:dyDescent="0.25">
      <c r="A323" s="120" t="s">
        <v>100</v>
      </c>
      <c r="B323" s="121"/>
      <c r="C323" s="121"/>
      <c r="D323" s="122"/>
      <c r="E323" s="127"/>
      <c r="F323" s="124"/>
      <c r="G323" s="125"/>
      <c r="H323" s="126"/>
      <c r="I323" s="62"/>
    </row>
    <row r="324" spans="1:9" x14ac:dyDescent="0.25">
      <c r="A324" s="120" t="s">
        <v>100</v>
      </c>
      <c r="B324" s="121"/>
      <c r="C324" s="121"/>
      <c r="D324" s="122"/>
      <c r="E324" s="127"/>
      <c r="F324" s="124"/>
      <c r="G324" s="125"/>
      <c r="H324" s="126"/>
      <c r="I324" s="62"/>
    </row>
    <row r="325" spans="1:9" x14ac:dyDescent="0.25">
      <c r="A325" s="120" t="s">
        <v>100</v>
      </c>
      <c r="B325" s="121"/>
      <c r="C325" s="121"/>
      <c r="D325" s="122"/>
      <c r="E325" s="127"/>
      <c r="F325" s="124"/>
      <c r="G325" s="125"/>
      <c r="H325" s="126"/>
      <c r="I325" s="62"/>
    </row>
    <row r="326" spans="1:9" x14ac:dyDescent="0.25">
      <c r="A326" s="120" t="s">
        <v>100</v>
      </c>
      <c r="B326" s="121"/>
      <c r="C326" s="121"/>
      <c r="D326" s="122"/>
      <c r="E326" s="127"/>
      <c r="F326" s="124"/>
      <c r="G326" s="125"/>
      <c r="H326" s="126"/>
      <c r="I326" s="62"/>
    </row>
    <row r="327" spans="1:9" x14ac:dyDescent="0.25">
      <c r="A327" s="120" t="s">
        <v>100</v>
      </c>
      <c r="B327" s="121"/>
      <c r="C327" s="121"/>
      <c r="D327" s="122"/>
      <c r="E327" s="127"/>
      <c r="F327" s="124"/>
      <c r="G327" s="125"/>
      <c r="H327" s="126"/>
      <c r="I327" s="62"/>
    </row>
    <row r="328" spans="1:9" x14ac:dyDescent="0.25">
      <c r="A328" s="120" t="s">
        <v>100</v>
      </c>
      <c r="B328" s="121"/>
      <c r="C328" s="121"/>
      <c r="D328" s="122"/>
      <c r="E328" s="127"/>
      <c r="F328" s="124"/>
      <c r="G328" s="125"/>
      <c r="H328" s="126"/>
      <c r="I328" s="62"/>
    </row>
    <row r="329" spans="1:9" x14ac:dyDescent="0.25">
      <c r="A329" s="120" t="s">
        <v>100</v>
      </c>
      <c r="B329" s="121"/>
      <c r="C329" s="121"/>
      <c r="D329" s="122"/>
      <c r="E329" s="127"/>
      <c r="F329" s="124"/>
      <c r="G329" s="125"/>
      <c r="H329" s="126"/>
      <c r="I329" s="62"/>
    </row>
    <row r="330" spans="1:9" x14ac:dyDescent="0.25">
      <c r="A330" s="120" t="s">
        <v>100</v>
      </c>
      <c r="B330" s="121"/>
      <c r="C330" s="121"/>
      <c r="D330" s="122"/>
      <c r="E330" s="127"/>
      <c r="F330" s="124"/>
      <c r="G330" s="125"/>
      <c r="H330" s="126"/>
      <c r="I330" s="62"/>
    </row>
    <row r="331" spans="1:9" x14ac:dyDescent="0.25">
      <c r="A331" s="120" t="s">
        <v>100</v>
      </c>
      <c r="B331" s="121"/>
      <c r="C331" s="121"/>
      <c r="D331" s="122"/>
      <c r="E331" s="127"/>
      <c r="F331" s="124"/>
      <c r="G331" s="125"/>
      <c r="H331" s="126"/>
      <c r="I331" s="62"/>
    </row>
    <row r="332" spans="1:9" x14ac:dyDescent="0.25">
      <c r="A332" s="120" t="s">
        <v>100</v>
      </c>
      <c r="B332" s="121"/>
      <c r="C332" s="121"/>
      <c r="D332" s="122"/>
      <c r="E332" s="127"/>
      <c r="F332" s="124"/>
      <c r="G332" s="125"/>
      <c r="H332" s="126"/>
      <c r="I332" s="62"/>
    </row>
    <row r="333" spans="1:9" x14ac:dyDescent="0.25">
      <c r="A333" s="120" t="s">
        <v>100</v>
      </c>
      <c r="B333" s="121"/>
      <c r="C333" s="121"/>
      <c r="D333" s="122"/>
      <c r="E333" s="127"/>
      <c r="F333" s="124"/>
      <c r="G333" s="125"/>
      <c r="H333" s="126"/>
      <c r="I333" s="62"/>
    </row>
    <row r="334" spans="1:9" x14ac:dyDescent="0.25">
      <c r="A334" s="120" t="s">
        <v>100</v>
      </c>
      <c r="B334" s="121"/>
      <c r="C334" s="121"/>
      <c r="D334" s="122"/>
      <c r="E334" s="127"/>
      <c r="F334" s="124"/>
      <c r="G334" s="125"/>
      <c r="H334" s="126"/>
      <c r="I334" s="62"/>
    </row>
    <row r="335" spans="1:9" x14ac:dyDescent="0.25">
      <c r="A335" s="120" t="s">
        <v>100</v>
      </c>
      <c r="B335" s="121"/>
      <c r="C335" s="121"/>
      <c r="D335" s="122"/>
      <c r="E335" s="127"/>
      <c r="F335" s="124"/>
      <c r="G335" s="125"/>
      <c r="H335" s="126"/>
      <c r="I335" s="62"/>
    </row>
    <row r="336" spans="1:9" x14ac:dyDescent="0.25">
      <c r="A336" s="120" t="s">
        <v>100</v>
      </c>
      <c r="B336" s="121"/>
      <c r="C336" s="121"/>
      <c r="D336" s="122"/>
      <c r="E336" s="127"/>
      <c r="F336" s="124"/>
      <c r="G336" s="125"/>
      <c r="H336" s="126"/>
      <c r="I336" s="62"/>
    </row>
    <row r="337" spans="1:9" x14ac:dyDescent="0.25">
      <c r="A337" s="120" t="s">
        <v>100</v>
      </c>
      <c r="B337" s="121"/>
      <c r="C337" s="121"/>
      <c r="D337" s="122"/>
      <c r="E337" s="127"/>
      <c r="F337" s="124"/>
      <c r="G337" s="125"/>
      <c r="H337" s="126"/>
      <c r="I337" s="62"/>
    </row>
    <row r="338" spans="1:9" x14ac:dyDescent="0.25">
      <c r="A338" s="120" t="s">
        <v>100</v>
      </c>
      <c r="B338" s="121"/>
      <c r="C338" s="121"/>
      <c r="D338" s="122"/>
      <c r="E338" s="127"/>
      <c r="F338" s="124"/>
      <c r="G338" s="125"/>
      <c r="H338" s="126"/>
      <c r="I338" s="62"/>
    </row>
    <row r="339" spans="1:9" x14ac:dyDescent="0.25">
      <c r="A339" s="120" t="s">
        <v>100</v>
      </c>
      <c r="B339" s="121"/>
      <c r="C339" s="121"/>
      <c r="D339" s="122"/>
      <c r="E339" s="127"/>
      <c r="F339" s="124"/>
      <c r="G339" s="125"/>
      <c r="H339" s="126"/>
      <c r="I339" s="62"/>
    </row>
    <row r="340" spans="1:9" x14ac:dyDescent="0.25">
      <c r="A340" s="120" t="s">
        <v>100</v>
      </c>
      <c r="B340" s="121"/>
      <c r="C340" s="121"/>
      <c r="D340" s="122"/>
      <c r="E340" s="127"/>
      <c r="F340" s="124"/>
      <c r="G340" s="125"/>
      <c r="H340" s="126"/>
      <c r="I340" s="62"/>
    </row>
    <row r="341" spans="1:9" x14ac:dyDescent="0.25">
      <c r="A341" s="120" t="s">
        <v>100</v>
      </c>
      <c r="B341" s="121"/>
      <c r="C341" s="121"/>
      <c r="D341" s="122"/>
      <c r="E341" s="127"/>
      <c r="F341" s="124"/>
      <c r="G341" s="125"/>
      <c r="H341" s="126"/>
      <c r="I341" s="62"/>
    </row>
    <row r="342" spans="1:9" x14ac:dyDescent="0.25">
      <c r="A342" s="120" t="s">
        <v>100</v>
      </c>
      <c r="B342" s="121"/>
      <c r="C342" s="121"/>
      <c r="D342" s="122"/>
      <c r="E342" s="127"/>
      <c r="F342" s="124"/>
      <c r="G342" s="125"/>
      <c r="H342" s="126"/>
      <c r="I342" s="62"/>
    </row>
    <row r="343" spans="1:9" x14ac:dyDescent="0.25">
      <c r="A343" s="120" t="s">
        <v>100</v>
      </c>
      <c r="B343" s="121"/>
      <c r="C343" s="121"/>
      <c r="D343" s="122"/>
      <c r="E343" s="127"/>
      <c r="F343" s="124"/>
      <c r="G343" s="125"/>
      <c r="H343" s="126"/>
      <c r="I343" s="62"/>
    </row>
    <row r="344" spans="1:9" x14ac:dyDescent="0.25">
      <c r="A344" s="120" t="s">
        <v>100</v>
      </c>
      <c r="B344" s="121"/>
      <c r="C344" s="121"/>
      <c r="D344" s="122"/>
      <c r="E344" s="127"/>
      <c r="F344" s="124"/>
      <c r="G344" s="125"/>
      <c r="H344" s="126"/>
      <c r="I344" s="62"/>
    </row>
    <row r="345" spans="1:9" x14ac:dyDescent="0.25">
      <c r="A345" s="120" t="s">
        <v>100</v>
      </c>
      <c r="B345" s="121"/>
      <c r="C345" s="121"/>
      <c r="D345" s="122"/>
      <c r="E345" s="127"/>
      <c r="F345" s="124"/>
      <c r="G345" s="125"/>
      <c r="H345" s="126"/>
      <c r="I345" s="62"/>
    </row>
    <row r="346" spans="1:9" x14ac:dyDescent="0.25">
      <c r="A346" s="120" t="s">
        <v>100</v>
      </c>
      <c r="B346" s="121"/>
      <c r="C346" s="121"/>
      <c r="D346" s="122"/>
      <c r="E346" s="127"/>
      <c r="F346" s="124"/>
      <c r="G346" s="125"/>
      <c r="H346" s="126"/>
      <c r="I346" s="62"/>
    </row>
    <row r="347" spans="1:9" x14ac:dyDescent="0.25">
      <c r="A347" s="120" t="s">
        <v>100</v>
      </c>
      <c r="B347" s="121"/>
      <c r="C347" s="121"/>
      <c r="D347" s="122"/>
      <c r="E347" s="127"/>
      <c r="F347" s="124"/>
      <c r="G347" s="125"/>
      <c r="H347" s="126"/>
      <c r="I347" s="62"/>
    </row>
    <row r="348" spans="1:9" x14ac:dyDescent="0.25">
      <c r="A348" s="120" t="s">
        <v>100</v>
      </c>
      <c r="B348" s="121"/>
      <c r="C348" s="121"/>
      <c r="D348" s="122"/>
      <c r="E348" s="127"/>
      <c r="F348" s="124"/>
      <c r="G348" s="125"/>
      <c r="H348" s="126"/>
      <c r="I348" s="62"/>
    </row>
    <row r="349" spans="1:9" x14ac:dyDescent="0.25">
      <c r="A349" s="120" t="s">
        <v>100</v>
      </c>
      <c r="B349" s="121"/>
      <c r="C349" s="121"/>
      <c r="D349" s="122"/>
      <c r="E349" s="127"/>
      <c r="F349" s="124"/>
      <c r="G349" s="125"/>
      <c r="H349" s="126"/>
      <c r="I349" s="62"/>
    </row>
    <row r="350" spans="1:9" x14ac:dyDescent="0.25">
      <c r="A350" s="120" t="s">
        <v>100</v>
      </c>
      <c r="B350" s="121"/>
      <c r="C350" s="121"/>
      <c r="D350" s="122"/>
      <c r="E350" s="127"/>
      <c r="F350" s="124"/>
      <c r="G350" s="125"/>
      <c r="H350" s="126"/>
      <c r="I350" s="62"/>
    </row>
    <row r="351" spans="1:9" x14ac:dyDescent="0.25">
      <c r="A351" s="120" t="s">
        <v>100</v>
      </c>
      <c r="B351" s="121"/>
      <c r="C351" s="121"/>
      <c r="D351" s="122"/>
      <c r="E351" s="127"/>
      <c r="F351" s="124"/>
      <c r="G351" s="125"/>
      <c r="H351" s="126"/>
      <c r="I351" s="62"/>
    </row>
    <row r="352" spans="1:9" x14ac:dyDescent="0.25">
      <c r="A352" s="120" t="s">
        <v>100</v>
      </c>
      <c r="B352" s="121"/>
      <c r="C352" s="121"/>
      <c r="D352" s="122"/>
      <c r="E352" s="127"/>
      <c r="F352" s="124"/>
      <c r="G352" s="125"/>
      <c r="H352" s="126"/>
      <c r="I352" s="62"/>
    </row>
    <row r="353" spans="1:9" x14ac:dyDescent="0.25">
      <c r="A353" s="120" t="s">
        <v>100</v>
      </c>
      <c r="B353" s="121"/>
      <c r="C353" s="121"/>
      <c r="D353" s="122"/>
      <c r="E353" s="127"/>
      <c r="F353" s="124"/>
      <c r="G353" s="125"/>
      <c r="H353" s="126"/>
      <c r="I353" s="62"/>
    </row>
    <row r="354" spans="1:9" x14ac:dyDescent="0.25">
      <c r="A354" s="120" t="s">
        <v>100</v>
      </c>
      <c r="B354" s="121"/>
      <c r="C354" s="121"/>
      <c r="D354" s="122"/>
      <c r="E354" s="127"/>
      <c r="F354" s="124"/>
      <c r="G354" s="125"/>
      <c r="H354" s="126"/>
      <c r="I354" s="62"/>
    </row>
    <row r="355" spans="1:9" x14ac:dyDescent="0.25">
      <c r="A355" s="120" t="s">
        <v>100</v>
      </c>
      <c r="B355" s="121"/>
      <c r="C355" s="121"/>
      <c r="D355" s="122"/>
      <c r="E355" s="127"/>
      <c r="F355" s="124"/>
      <c r="G355" s="125"/>
      <c r="H355" s="126"/>
      <c r="I355" s="62"/>
    </row>
    <row r="356" spans="1:9" x14ac:dyDescent="0.25">
      <c r="A356" s="120" t="s">
        <v>100</v>
      </c>
      <c r="B356" s="121"/>
      <c r="C356" s="121"/>
      <c r="D356" s="122"/>
      <c r="E356" s="127"/>
      <c r="F356" s="124"/>
      <c r="G356" s="125"/>
      <c r="H356" s="126"/>
      <c r="I356" s="62"/>
    </row>
    <row r="357" spans="1:9" x14ac:dyDescent="0.25">
      <c r="A357" s="120" t="s">
        <v>100</v>
      </c>
      <c r="B357" s="121"/>
      <c r="C357" s="121"/>
      <c r="D357" s="122"/>
      <c r="E357" s="127"/>
      <c r="F357" s="124"/>
      <c r="G357" s="125"/>
      <c r="H357" s="126"/>
      <c r="I357" s="62"/>
    </row>
    <row r="358" spans="1:9" x14ac:dyDescent="0.25">
      <c r="A358" s="120" t="s">
        <v>100</v>
      </c>
      <c r="B358" s="121"/>
      <c r="C358" s="121"/>
      <c r="D358" s="122"/>
      <c r="E358" s="127"/>
      <c r="F358" s="124"/>
      <c r="G358" s="125"/>
      <c r="H358" s="126"/>
      <c r="I358" s="62"/>
    </row>
    <row r="359" spans="1:9" x14ac:dyDescent="0.25">
      <c r="A359" s="120" t="s">
        <v>100</v>
      </c>
      <c r="B359" s="121"/>
      <c r="C359" s="121"/>
      <c r="D359" s="122"/>
      <c r="E359" s="127"/>
      <c r="F359" s="124"/>
      <c r="G359" s="125"/>
      <c r="H359" s="126"/>
      <c r="I359" s="62"/>
    </row>
    <row r="360" spans="1:9" x14ac:dyDescent="0.25">
      <c r="A360" s="120" t="s">
        <v>100</v>
      </c>
      <c r="B360" s="121"/>
      <c r="C360" s="121"/>
      <c r="D360" s="122"/>
      <c r="E360" s="127"/>
      <c r="F360" s="124"/>
      <c r="G360" s="125"/>
      <c r="H360" s="126"/>
      <c r="I360" s="62"/>
    </row>
    <row r="361" spans="1:9" x14ac:dyDescent="0.25">
      <c r="A361" s="120" t="s">
        <v>100</v>
      </c>
      <c r="B361" s="121"/>
      <c r="C361" s="121"/>
      <c r="D361" s="122"/>
      <c r="E361" s="127"/>
      <c r="F361" s="124"/>
      <c r="G361" s="125"/>
      <c r="H361" s="126"/>
      <c r="I361" s="62"/>
    </row>
    <row r="362" spans="1:9" x14ac:dyDescent="0.25">
      <c r="A362" s="120" t="s">
        <v>100</v>
      </c>
      <c r="B362" s="121"/>
      <c r="C362" s="121"/>
      <c r="D362" s="122"/>
      <c r="E362" s="127"/>
      <c r="F362" s="124"/>
      <c r="G362" s="125"/>
      <c r="H362" s="126"/>
      <c r="I362" s="62"/>
    </row>
    <row r="363" spans="1:9" x14ac:dyDescent="0.25">
      <c r="A363" s="120" t="s">
        <v>100</v>
      </c>
      <c r="B363" s="121"/>
      <c r="C363" s="121"/>
      <c r="D363" s="122"/>
      <c r="E363" s="127"/>
      <c r="F363" s="124"/>
      <c r="G363" s="125"/>
      <c r="H363" s="126"/>
      <c r="I363" s="62"/>
    </row>
    <row r="364" spans="1:9" x14ac:dyDescent="0.25">
      <c r="A364" s="120" t="s">
        <v>100</v>
      </c>
      <c r="B364" s="121"/>
      <c r="C364" s="121"/>
      <c r="D364" s="122"/>
      <c r="E364" s="127"/>
      <c r="F364" s="124"/>
      <c r="G364" s="125"/>
      <c r="H364" s="126"/>
      <c r="I364" s="62"/>
    </row>
    <row r="365" spans="1:9" x14ac:dyDescent="0.25">
      <c r="A365" s="120" t="s">
        <v>100</v>
      </c>
      <c r="B365" s="121"/>
      <c r="C365" s="121"/>
      <c r="D365" s="122"/>
      <c r="E365" s="127"/>
      <c r="F365" s="124"/>
      <c r="G365" s="125"/>
      <c r="H365" s="126"/>
      <c r="I365" s="62"/>
    </row>
    <row r="366" spans="1:9" x14ac:dyDescent="0.25">
      <c r="A366" s="120" t="s">
        <v>100</v>
      </c>
      <c r="B366" s="121"/>
      <c r="C366" s="121"/>
      <c r="D366" s="122"/>
      <c r="E366" s="127"/>
      <c r="F366" s="124"/>
      <c r="G366" s="125"/>
      <c r="H366" s="126"/>
      <c r="I366" s="62"/>
    </row>
    <row r="367" spans="1:9" x14ac:dyDescent="0.25">
      <c r="A367" s="120" t="s">
        <v>100</v>
      </c>
      <c r="B367" s="121"/>
      <c r="C367" s="121"/>
      <c r="D367" s="122"/>
      <c r="E367" s="127"/>
      <c r="F367" s="124"/>
      <c r="G367" s="125"/>
      <c r="H367" s="126"/>
      <c r="I367" s="62"/>
    </row>
    <row r="368" spans="1:9" x14ac:dyDescent="0.25">
      <c r="A368" s="120" t="s">
        <v>100</v>
      </c>
      <c r="B368" s="121"/>
      <c r="C368" s="121"/>
      <c r="D368" s="122"/>
      <c r="E368" s="127"/>
      <c r="F368" s="124"/>
      <c r="G368" s="125"/>
      <c r="H368" s="126"/>
      <c r="I368" s="62"/>
    </row>
    <row r="369" spans="1:9" x14ac:dyDescent="0.25">
      <c r="A369" s="120" t="s">
        <v>100</v>
      </c>
      <c r="B369" s="121"/>
      <c r="C369" s="121"/>
      <c r="D369" s="122"/>
      <c r="E369" s="127"/>
      <c r="F369" s="124"/>
      <c r="G369" s="125"/>
      <c r="H369" s="126"/>
      <c r="I369" s="62"/>
    </row>
    <row r="370" spans="1:9" x14ac:dyDescent="0.25">
      <c r="A370" s="120" t="s">
        <v>100</v>
      </c>
      <c r="B370" s="121"/>
      <c r="C370" s="121"/>
      <c r="D370" s="122"/>
      <c r="E370" s="127"/>
      <c r="F370" s="124"/>
      <c r="G370" s="125"/>
      <c r="H370" s="126"/>
      <c r="I370" s="62"/>
    </row>
    <row r="371" spans="1:9" x14ac:dyDescent="0.25">
      <c r="A371" s="120" t="s">
        <v>100</v>
      </c>
      <c r="B371" s="121"/>
      <c r="C371" s="121"/>
      <c r="D371" s="122"/>
      <c r="E371" s="127"/>
      <c r="F371" s="124"/>
      <c r="G371" s="125"/>
      <c r="H371" s="126"/>
      <c r="I371" s="62"/>
    </row>
    <row r="372" spans="1:9" x14ac:dyDescent="0.25">
      <c r="A372" s="120" t="s">
        <v>100</v>
      </c>
      <c r="B372" s="121"/>
      <c r="C372" s="121"/>
      <c r="D372" s="122"/>
      <c r="E372" s="127"/>
      <c r="F372" s="124"/>
      <c r="G372" s="125"/>
      <c r="H372" s="126"/>
      <c r="I372" s="62"/>
    </row>
    <row r="373" spans="1:9" x14ac:dyDescent="0.25">
      <c r="A373" s="120" t="s">
        <v>100</v>
      </c>
      <c r="B373" s="121"/>
      <c r="C373" s="121"/>
      <c r="D373" s="122"/>
      <c r="E373" s="127"/>
      <c r="F373" s="124"/>
      <c r="G373" s="125"/>
      <c r="H373" s="126"/>
      <c r="I373" s="62"/>
    </row>
    <row r="374" spans="1:9" x14ac:dyDescent="0.25">
      <c r="A374" s="120" t="s">
        <v>100</v>
      </c>
      <c r="B374" s="121"/>
      <c r="C374" s="121"/>
      <c r="D374" s="122"/>
      <c r="E374" s="127"/>
      <c r="F374" s="124"/>
      <c r="G374" s="125"/>
      <c r="H374" s="126"/>
      <c r="I374" s="62"/>
    </row>
    <row r="375" spans="1:9" x14ac:dyDescent="0.25">
      <c r="A375" s="120" t="s">
        <v>100</v>
      </c>
      <c r="B375" s="121"/>
      <c r="C375" s="121"/>
      <c r="D375" s="122"/>
      <c r="E375" s="127"/>
      <c r="F375" s="124"/>
      <c r="G375" s="125"/>
      <c r="H375" s="126"/>
      <c r="I375" s="62"/>
    </row>
    <row r="376" spans="1:9" x14ac:dyDescent="0.25">
      <c r="A376" s="120" t="s">
        <v>100</v>
      </c>
      <c r="B376" s="121"/>
      <c r="C376" s="121"/>
      <c r="D376" s="122"/>
      <c r="E376" s="127"/>
      <c r="F376" s="124"/>
      <c r="G376" s="125"/>
      <c r="H376" s="126"/>
      <c r="I376" s="62"/>
    </row>
    <row r="377" spans="1:9" x14ac:dyDescent="0.25">
      <c r="A377" s="120" t="s">
        <v>100</v>
      </c>
      <c r="B377" s="121"/>
      <c r="C377" s="121"/>
      <c r="D377" s="122"/>
      <c r="E377" s="127"/>
      <c r="F377" s="124"/>
      <c r="G377" s="125"/>
      <c r="H377" s="126"/>
      <c r="I377" s="62"/>
    </row>
    <row r="378" spans="1:9" x14ac:dyDescent="0.25">
      <c r="A378" s="120" t="s">
        <v>100</v>
      </c>
      <c r="B378" s="121"/>
      <c r="C378" s="121"/>
      <c r="D378" s="122"/>
      <c r="E378" s="127"/>
      <c r="F378" s="124"/>
      <c r="G378" s="125"/>
      <c r="H378" s="126"/>
      <c r="I378" s="62"/>
    </row>
    <row r="379" spans="1:9" x14ac:dyDescent="0.25">
      <c r="A379" s="120" t="s">
        <v>100</v>
      </c>
      <c r="B379" s="121"/>
      <c r="C379" s="121"/>
      <c r="D379" s="122"/>
      <c r="E379" s="127"/>
      <c r="F379" s="124"/>
      <c r="G379" s="125"/>
      <c r="H379" s="126"/>
      <c r="I379" s="62"/>
    </row>
    <row r="380" spans="1:9" x14ac:dyDescent="0.25">
      <c r="A380" s="120"/>
      <c r="B380" s="121"/>
      <c r="C380" s="121"/>
      <c r="D380" s="122"/>
      <c r="E380" s="127"/>
      <c r="F380" s="124"/>
      <c r="G380" s="125"/>
      <c r="H380" s="126"/>
      <c r="I380" s="62"/>
    </row>
    <row r="381" spans="1:9" x14ac:dyDescent="0.25">
      <c r="A381" s="120" t="s">
        <v>100</v>
      </c>
      <c r="B381" s="121"/>
      <c r="C381" s="121"/>
      <c r="D381" s="122"/>
      <c r="E381" s="127"/>
      <c r="F381" s="124"/>
      <c r="G381" s="125"/>
      <c r="H381" s="126"/>
      <c r="I381" s="62"/>
    </row>
    <row r="382" spans="1:9" x14ac:dyDescent="0.25">
      <c r="A382" s="120" t="s">
        <v>100</v>
      </c>
      <c r="B382" s="121"/>
      <c r="C382" s="121"/>
      <c r="D382" s="122"/>
      <c r="E382" s="127"/>
      <c r="F382" s="124"/>
      <c r="G382" s="125"/>
      <c r="H382" s="126"/>
      <c r="I382" s="62"/>
    </row>
    <row r="383" spans="1:9" x14ac:dyDescent="0.25">
      <c r="A383" s="120" t="s">
        <v>100</v>
      </c>
      <c r="B383" s="121"/>
      <c r="C383" s="121"/>
      <c r="D383" s="122"/>
      <c r="E383" s="127"/>
      <c r="F383" s="124"/>
      <c r="G383" s="125"/>
      <c r="H383" s="126"/>
      <c r="I383" s="62"/>
    </row>
    <row r="384" spans="1:9" x14ac:dyDescent="0.25">
      <c r="A384" s="120" t="s">
        <v>100</v>
      </c>
      <c r="B384" s="121"/>
      <c r="C384" s="121"/>
      <c r="D384" s="122"/>
      <c r="E384" s="127"/>
      <c r="F384" s="124"/>
      <c r="G384" s="125"/>
      <c r="H384" s="126"/>
      <c r="I384" s="62"/>
    </row>
    <row r="385" spans="1:9" x14ac:dyDescent="0.25">
      <c r="A385" s="120" t="s">
        <v>100</v>
      </c>
      <c r="B385" s="121"/>
      <c r="C385" s="121"/>
      <c r="D385" s="122"/>
      <c r="E385" s="127"/>
      <c r="F385" s="124"/>
      <c r="G385" s="125"/>
      <c r="H385" s="126"/>
      <c r="I385" s="62"/>
    </row>
    <row r="386" spans="1:9" x14ac:dyDescent="0.25">
      <c r="A386" s="120" t="s">
        <v>100</v>
      </c>
      <c r="B386" s="121"/>
      <c r="C386" s="121"/>
      <c r="D386" s="122"/>
      <c r="E386" s="127"/>
      <c r="F386" s="124"/>
      <c r="G386" s="125"/>
      <c r="H386" s="126"/>
      <c r="I386" s="62"/>
    </row>
    <row r="387" spans="1:9" x14ac:dyDescent="0.25">
      <c r="A387" s="120" t="s">
        <v>100</v>
      </c>
      <c r="B387" s="121"/>
      <c r="C387" s="121"/>
      <c r="D387" s="122"/>
      <c r="E387" s="127"/>
      <c r="F387" s="124"/>
      <c r="G387" s="125"/>
      <c r="H387" s="126"/>
      <c r="I387" s="62"/>
    </row>
    <row r="388" spans="1:9" x14ac:dyDescent="0.25">
      <c r="A388" s="120" t="s">
        <v>100</v>
      </c>
      <c r="B388" s="121"/>
      <c r="C388" s="121"/>
      <c r="D388" s="122"/>
      <c r="E388" s="127"/>
      <c r="F388" s="124"/>
      <c r="G388" s="125"/>
      <c r="H388" s="126"/>
      <c r="I388" s="62"/>
    </row>
    <row r="389" spans="1:9" x14ac:dyDescent="0.25">
      <c r="A389" s="120" t="s">
        <v>100</v>
      </c>
      <c r="B389" s="121"/>
      <c r="C389" s="121"/>
      <c r="D389" s="122"/>
      <c r="E389" s="127"/>
      <c r="F389" s="124"/>
      <c r="G389" s="125"/>
      <c r="H389" s="126"/>
      <c r="I389" s="62"/>
    </row>
    <row r="390" spans="1:9" x14ac:dyDescent="0.25">
      <c r="A390" s="120" t="s">
        <v>100</v>
      </c>
      <c r="B390" s="121"/>
      <c r="C390" s="121"/>
      <c r="D390" s="122"/>
      <c r="E390" s="127"/>
      <c r="F390" s="124"/>
      <c r="G390" s="125"/>
      <c r="H390" s="126"/>
      <c r="I390" s="62"/>
    </row>
    <row r="391" spans="1:9" x14ac:dyDescent="0.25">
      <c r="A391" s="120" t="s">
        <v>100</v>
      </c>
      <c r="B391" s="121"/>
      <c r="C391" s="121"/>
      <c r="D391" s="122"/>
      <c r="E391" s="127"/>
      <c r="F391" s="124"/>
      <c r="G391" s="125"/>
      <c r="H391" s="126"/>
      <c r="I391" s="62"/>
    </row>
    <row r="392" spans="1:9" x14ac:dyDescent="0.25">
      <c r="A392" s="120" t="s">
        <v>100</v>
      </c>
      <c r="B392" s="121"/>
      <c r="C392" s="121"/>
      <c r="D392" s="122"/>
      <c r="E392" s="127"/>
      <c r="F392" s="124"/>
      <c r="G392" s="125"/>
      <c r="H392" s="126"/>
      <c r="I392" s="62"/>
    </row>
    <row r="393" spans="1:9" x14ac:dyDescent="0.25">
      <c r="A393" s="120" t="s">
        <v>100</v>
      </c>
      <c r="B393" s="121"/>
      <c r="C393" s="121"/>
      <c r="D393" s="122"/>
      <c r="E393" s="127"/>
      <c r="F393" s="124"/>
      <c r="G393" s="125"/>
      <c r="H393" s="126"/>
      <c r="I393" s="62"/>
    </row>
    <row r="394" spans="1:9" x14ac:dyDescent="0.25">
      <c r="A394" s="120" t="s">
        <v>100</v>
      </c>
      <c r="B394" s="121"/>
      <c r="C394" s="121"/>
      <c r="D394" s="122"/>
      <c r="E394" s="127"/>
      <c r="F394" s="124"/>
      <c r="G394" s="125"/>
      <c r="H394" s="126"/>
      <c r="I394" s="62"/>
    </row>
    <row r="395" spans="1:9" x14ac:dyDescent="0.25">
      <c r="A395" s="120" t="s">
        <v>100</v>
      </c>
      <c r="B395" s="121"/>
      <c r="C395" s="121"/>
      <c r="D395" s="122"/>
      <c r="E395" s="127"/>
      <c r="F395" s="124"/>
      <c r="G395" s="125"/>
      <c r="H395" s="126"/>
      <c r="I395" s="62"/>
    </row>
    <row r="396" spans="1:9" x14ac:dyDescent="0.25">
      <c r="A396" s="120" t="s">
        <v>100</v>
      </c>
      <c r="B396" s="121"/>
      <c r="C396" s="121"/>
      <c r="D396" s="122"/>
      <c r="E396" s="127"/>
      <c r="F396" s="124"/>
      <c r="G396" s="125"/>
      <c r="H396" s="126"/>
      <c r="I396" s="62"/>
    </row>
    <row r="397" spans="1:9" x14ac:dyDescent="0.25">
      <c r="A397" s="120" t="s">
        <v>100</v>
      </c>
      <c r="B397" s="121"/>
      <c r="C397" s="121"/>
      <c r="D397" s="122"/>
      <c r="E397" s="127"/>
      <c r="F397" s="124"/>
      <c r="G397" s="125"/>
      <c r="H397" s="126"/>
      <c r="I397" s="62"/>
    </row>
    <row r="398" spans="1:9" x14ac:dyDescent="0.25">
      <c r="A398" s="120" t="s">
        <v>100</v>
      </c>
      <c r="B398" s="121"/>
      <c r="C398" s="121"/>
      <c r="D398" s="122"/>
      <c r="E398" s="127"/>
      <c r="F398" s="132"/>
      <c r="G398" s="133"/>
      <c r="H398" s="126"/>
      <c r="I398" s="62"/>
    </row>
    <row r="399" spans="1:9" x14ac:dyDescent="0.3">
      <c r="F399" s="114" t="s">
        <v>283</v>
      </c>
      <c r="G399" s="86">
        <f>SUM(G2:G398)</f>
        <v>0</v>
      </c>
      <c r="H399" s="134">
        <f>SUM(H2:H398)</f>
        <v>0</v>
      </c>
      <c r="I399" s="87"/>
    </row>
  </sheetData>
  <autoFilter ref="A1:H399" xr:uid="{E7002314-11CD-4991-A486-55F462CD85FD}"/>
  <conditionalFormatting sqref="H2:H398">
    <cfRule type="expression" dxfId="5" priority="13">
      <formula>OR($H2&lt;$G2,$H2&gt;$G2)</formula>
    </cfRule>
  </conditionalFormatting>
  <conditionalFormatting sqref="I2:I398">
    <cfRule type="expression" dxfId="4" priority="15">
      <formula>OR($H2&lt;$G2,$H2&gt;$G2,#REF!&lt;#REF!,#REF!&gt;#REF!)</formula>
    </cfRule>
  </conditionalFormatting>
  <pageMargins left="0.70866141732283472" right="0.70866141732283472" top="0.43307086614173229" bottom="0.39370078740157483" header="0.31496062992125984" footer="0.31496062992125984"/>
  <pageSetup paperSize="9" scale="85" fitToHeight="0"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A5B5FBCA-DFEC-4B1F-B481-6ED70D48B577}">
          <x14:formula1>
            <xm:f>Table!$D$2:$D$8</xm:f>
          </x14:formula1>
          <xm:sqref>B2:B398</xm:sqref>
        </x14:dataValidation>
        <x14:dataValidation type="list" allowBlank="1" showInputMessage="1" showErrorMessage="1" xr:uid="{899DDD7B-F637-454C-ACD5-94F4AC54D321}">
          <x14:formula1>
            <xm:f>'Identif. projet &amp; instructions'!$B$8:$B$13</xm:f>
          </x14:formula1>
          <xm:sqref>A2:A398</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CFBB7E-35A9-4CC1-89B5-F10AB50ED14F}">
  <sheetPr>
    <tabColor rgb="FFFFCB37"/>
    <pageSetUpPr fitToPage="1"/>
  </sheetPr>
  <dimension ref="A1:J399"/>
  <sheetViews>
    <sheetView zoomScale="55" zoomScaleNormal="55" workbookViewId="0">
      <selection activeCell="A23" sqref="A22:H27"/>
    </sheetView>
  </sheetViews>
  <sheetFormatPr baseColWidth="10" defaultColWidth="11.42578125" defaultRowHeight="17.25" outlineLevelCol="1" x14ac:dyDescent="0.3"/>
  <cols>
    <col min="1" max="1" width="23" style="83" bestFit="1" customWidth="1"/>
    <col min="2" max="2" width="27.85546875" style="76" bestFit="1" customWidth="1"/>
    <col min="3" max="3" width="16.85546875" style="76" bestFit="1" customWidth="1"/>
    <col min="4" max="4" width="33.140625" style="76" bestFit="1" customWidth="1"/>
    <col min="5" max="5" width="15.5703125" style="115" bestFit="1" customWidth="1"/>
    <col min="6" max="6" width="15.42578125" style="83" bestFit="1" customWidth="1"/>
    <col min="7" max="7" width="17.5703125" style="88" bestFit="1" customWidth="1"/>
    <col min="8" max="8" width="29.5703125" style="135" customWidth="1" outlineLevel="1"/>
    <col min="9" max="9" width="21.5703125" style="63" customWidth="1" outlineLevel="1"/>
    <col min="10" max="10" width="18.140625" bestFit="1" customWidth="1"/>
  </cols>
  <sheetData>
    <row r="1" spans="1:10" s="39" customFormat="1" ht="66" customHeight="1" x14ac:dyDescent="0.25">
      <c r="A1" s="116" t="s">
        <v>90</v>
      </c>
      <c r="B1" s="116" t="s">
        <v>284</v>
      </c>
      <c r="C1" s="116" t="s">
        <v>85</v>
      </c>
      <c r="D1" s="116" t="s">
        <v>285</v>
      </c>
      <c r="E1" s="117" t="s">
        <v>86</v>
      </c>
      <c r="F1" s="116" t="s">
        <v>87</v>
      </c>
      <c r="G1" s="118" t="s">
        <v>98</v>
      </c>
      <c r="H1" s="61" t="s">
        <v>98</v>
      </c>
      <c r="I1" s="68" t="s">
        <v>99</v>
      </c>
    </row>
    <row r="2" spans="1:10" s="22" customFormat="1" x14ac:dyDescent="0.25">
      <c r="A2" s="120"/>
      <c r="B2" s="121"/>
      <c r="C2" s="121"/>
      <c r="D2" s="122"/>
      <c r="E2" s="123"/>
      <c r="F2" s="124"/>
      <c r="G2" s="125"/>
      <c r="H2" s="126"/>
      <c r="I2" s="62"/>
      <c r="J2"/>
    </row>
    <row r="3" spans="1:10" s="128" customFormat="1" x14ac:dyDescent="0.25">
      <c r="A3" s="120"/>
      <c r="B3" s="121"/>
      <c r="C3" s="121"/>
      <c r="D3" s="122"/>
      <c r="E3" s="127"/>
      <c r="F3" s="124"/>
      <c r="G3" s="125"/>
      <c r="H3" s="126"/>
      <c r="I3" s="62"/>
    </row>
    <row r="4" spans="1:10" s="128" customFormat="1" x14ac:dyDescent="0.25">
      <c r="A4" s="120"/>
      <c r="B4" s="121"/>
      <c r="C4" s="121"/>
      <c r="D4" s="122"/>
      <c r="E4" s="127"/>
      <c r="F4" s="124"/>
      <c r="G4" s="125"/>
      <c r="H4" s="126"/>
      <c r="I4" s="62"/>
    </row>
    <row r="5" spans="1:10" s="131" customFormat="1" x14ac:dyDescent="0.25">
      <c r="A5" s="120"/>
      <c r="B5" s="121"/>
      <c r="C5" s="122"/>
      <c r="D5" s="122"/>
      <c r="E5" s="127"/>
      <c r="F5" s="124"/>
      <c r="G5" s="125"/>
      <c r="H5" s="129"/>
      <c r="I5" s="130"/>
    </row>
    <row r="6" spans="1:10" s="131" customFormat="1" x14ac:dyDescent="0.25">
      <c r="A6" s="120"/>
      <c r="B6" s="121"/>
      <c r="C6" s="121"/>
      <c r="D6" s="122"/>
      <c r="E6" s="127"/>
      <c r="F6" s="124"/>
      <c r="G6" s="125"/>
      <c r="H6" s="129"/>
      <c r="I6" s="130"/>
    </row>
    <row r="7" spans="1:10" s="22" customFormat="1" x14ac:dyDescent="0.25">
      <c r="A7" s="120"/>
      <c r="B7" s="121"/>
      <c r="C7" s="121"/>
      <c r="D7" s="122"/>
      <c r="E7" s="127"/>
      <c r="F7" s="124"/>
      <c r="G7" s="125"/>
      <c r="H7" s="126"/>
      <c r="I7" s="62"/>
    </row>
    <row r="8" spans="1:10" s="22" customFormat="1" x14ac:dyDescent="0.25">
      <c r="A8" s="120"/>
      <c r="B8" s="121"/>
      <c r="C8" s="121"/>
      <c r="D8" s="122"/>
      <c r="E8" s="127"/>
      <c r="F8" s="124"/>
      <c r="G8" s="125"/>
      <c r="H8" s="126"/>
      <c r="I8" s="62"/>
    </row>
    <row r="9" spans="1:10" s="22" customFormat="1" x14ac:dyDescent="0.25">
      <c r="A9" s="120"/>
      <c r="B9" s="121"/>
      <c r="C9" s="121"/>
      <c r="D9" s="122"/>
      <c r="E9" s="127"/>
      <c r="F9" s="124"/>
      <c r="G9" s="125"/>
      <c r="H9" s="126"/>
      <c r="I9" s="62"/>
    </row>
    <row r="10" spans="1:10" s="22" customFormat="1" x14ac:dyDescent="0.25">
      <c r="A10" s="120" t="s">
        <v>100</v>
      </c>
      <c r="B10" s="121"/>
      <c r="C10" s="121"/>
      <c r="D10" s="122"/>
      <c r="E10" s="127"/>
      <c r="F10" s="124"/>
      <c r="G10" s="125"/>
      <c r="H10" s="126"/>
      <c r="I10" s="62"/>
    </row>
    <row r="11" spans="1:10" s="22" customFormat="1" x14ac:dyDescent="0.25">
      <c r="A11" s="120" t="s">
        <v>100</v>
      </c>
      <c r="B11" s="121"/>
      <c r="C11" s="121"/>
      <c r="D11" s="122"/>
      <c r="E11" s="127"/>
      <c r="F11" s="124"/>
      <c r="G11" s="125"/>
      <c r="H11" s="126"/>
      <c r="I11" s="62"/>
    </row>
    <row r="12" spans="1:10" s="22" customFormat="1" x14ac:dyDescent="0.25">
      <c r="A12" s="120" t="s">
        <v>100</v>
      </c>
      <c r="B12" s="122"/>
      <c r="C12" s="121"/>
      <c r="D12" s="122"/>
      <c r="E12" s="127"/>
      <c r="F12" s="124"/>
      <c r="G12" s="125"/>
      <c r="H12" s="126"/>
      <c r="I12" s="62"/>
    </row>
    <row r="13" spans="1:10" s="22" customFormat="1" x14ac:dyDescent="0.25">
      <c r="A13" s="120" t="s">
        <v>100</v>
      </c>
      <c r="B13" s="121"/>
      <c r="C13" s="121"/>
      <c r="D13" s="122"/>
      <c r="E13" s="127"/>
      <c r="F13" s="124"/>
      <c r="G13" s="125"/>
      <c r="H13" s="126"/>
      <c r="I13" s="62"/>
    </row>
    <row r="14" spans="1:10" s="22" customFormat="1" x14ac:dyDescent="0.25">
      <c r="A14" s="120" t="s">
        <v>100</v>
      </c>
      <c r="B14" s="121"/>
      <c r="C14" s="121"/>
      <c r="D14" s="122"/>
      <c r="E14" s="127"/>
      <c r="F14" s="124"/>
      <c r="G14" s="125"/>
      <c r="H14" s="126"/>
      <c r="I14" s="62"/>
    </row>
    <row r="15" spans="1:10" s="22" customFormat="1" x14ac:dyDescent="0.25">
      <c r="A15" s="120" t="s">
        <v>100</v>
      </c>
      <c r="B15" s="121"/>
      <c r="C15" s="121"/>
      <c r="D15" s="122"/>
      <c r="E15" s="127"/>
      <c r="F15" s="124"/>
      <c r="G15" s="125"/>
      <c r="H15" s="126"/>
      <c r="I15" s="62"/>
    </row>
    <row r="16" spans="1:10" s="22" customFormat="1" x14ac:dyDescent="0.25">
      <c r="A16" s="120" t="s">
        <v>100</v>
      </c>
      <c r="B16" s="121"/>
      <c r="C16" s="121"/>
      <c r="D16" s="122"/>
      <c r="E16" s="127"/>
      <c r="F16" s="124"/>
      <c r="G16" s="125"/>
      <c r="H16" s="126"/>
      <c r="I16" s="62"/>
    </row>
    <row r="17" spans="1:9" s="22" customFormat="1" x14ac:dyDescent="0.25">
      <c r="A17" s="120" t="s">
        <v>100</v>
      </c>
      <c r="B17" s="121"/>
      <c r="C17" s="121"/>
      <c r="D17" s="122"/>
      <c r="E17" s="127"/>
      <c r="F17" s="124"/>
      <c r="G17" s="125"/>
      <c r="H17" s="126"/>
      <c r="I17" s="62"/>
    </row>
    <row r="18" spans="1:9" s="22" customFormat="1" x14ac:dyDescent="0.25">
      <c r="A18" s="120" t="s">
        <v>100</v>
      </c>
      <c r="B18" s="121"/>
      <c r="C18" s="121"/>
      <c r="D18" s="122"/>
      <c r="E18" s="127"/>
      <c r="F18" s="124"/>
      <c r="G18" s="125"/>
      <c r="H18" s="126"/>
      <c r="I18" s="62"/>
    </row>
    <row r="19" spans="1:9" s="22" customFormat="1" x14ac:dyDescent="0.25">
      <c r="A19" s="120" t="s">
        <v>100</v>
      </c>
      <c r="B19" s="121"/>
      <c r="C19" s="121"/>
      <c r="D19" s="122"/>
      <c r="E19" s="127"/>
      <c r="F19" s="124"/>
      <c r="G19" s="125"/>
      <c r="H19" s="126"/>
      <c r="I19" s="62"/>
    </row>
    <row r="20" spans="1:9" s="22" customFormat="1" ht="27" customHeight="1" x14ac:dyDescent="0.25">
      <c r="A20" s="120" t="s">
        <v>100</v>
      </c>
      <c r="B20" s="121"/>
      <c r="C20" s="121"/>
      <c r="D20" s="122"/>
      <c r="E20" s="127"/>
      <c r="F20" s="124"/>
      <c r="G20" s="125"/>
      <c r="H20" s="126"/>
      <c r="I20" s="62"/>
    </row>
    <row r="21" spans="1:9" s="22" customFormat="1" x14ac:dyDescent="0.25">
      <c r="A21" s="120" t="s">
        <v>100</v>
      </c>
      <c r="B21" s="121"/>
      <c r="C21" s="121"/>
      <c r="D21" s="122"/>
      <c r="E21" s="127"/>
      <c r="F21" s="124"/>
      <c r="G21" s="125"/>
      <c r="H21" s="126"/>
      <c r="I21" s="62"/>
    </row>
    <row r="22" spans="1:9" s="22" customFormat="1" x14ac:dyDescent="0.25">
      <c r="A22" s="120" t="s">
        <v>100</v>
      </c>
      <c r="B22" s="122"/>
      <c r="C22" s="121"/>
      <c r="D22" s="122"/>
      <c r="E22" s="127"/>
      <c r="F22" s="124"/>
      <c r="G22" s="125"/>
      <c r="H22" s="126"/>
      <c r="I22" s="62"/>
    </row>
    <row r="23" spans="1:9" s="22" customFormat="1" x14ac:dyDescent="0.25">
      <c r="A23" s="120" t="s">
        <v>100</v>
      </c>
      <c r="B23" s="121"/>
      <c r="C23" s="121"/>
      <c r="D23" s="122"/>
      <c r="E23" s="127"/>
      <c r="F23" s="124"/>
      <c r="G23" s="125"/>
      <c r="H23" s="126"/>
      <c r="I23" s="62"/>
    </row>
    <row r="24" spans="1:9" s="22" customFormat="1" x14ac:dyDescent="0.25">
      <c r="A24" s="120" t="s">
        <v>100</v>
      </c>
      <c r="B24" s="121"/>
      <c r="C24" s="121"/>
      <c r="D24" s="122"/>
      <c r="E24" s="127"/>
      <c r="F24" s="124"/>
      <c r="G24" s="125"/>
      <c r="H24" s="126"/>
      <c r="I24" s="62"/>
    </row>
    <row r="25" spans="1:9" s="22" customFormat="1" x14ac:dyDescent="0.25">
      <c r="A25" s="120" t="s">
        <v>100</v>
      </c>
      <c r="B25" s="121"/>
      <c r="C25" s="121"/>
      <c r="D25" s="122"/>
      <c r="E25" s="127"/>
      <c r="F25" s="124"/>
      <c r="G25" s="125"/>
      <c r="H25" s="126"/>
      <c r="I25" s="62"/>
    </row>
    <row r="26" spans="1:9" s="22" customFormat="1" x14ac:dyDescent="0.25">
      <c r="A26" s="120" t="s">
        <v>100</v>
      </c>
      <c r="B26" s="121"/>
      <c r="C26" s="121"/>
      <c r="D26" s="122"/>
      <c r="E26" s="127"/>
      <c r="F26" s="124"/>
      <c r="G26" s="125"/>
      <c r="H26" s="126"/>
      <c r="I26" s="62"/>
    </row>
    <row r="27" spans="1:9" s="22" customFormat="1" x14ac:dyDescent="0.25">
      <c r="A27" s="120" t="s">
        <v>100</v>
      </c>
      <c r="B27" s="121"/>
      <c r="C27" s="121"/>
      <c r="D27" s="122"/>
      <c r="E27" s="127"/>
      <c r="F27" s="124"/>
      <c r="G27" s="125"/>
      <c r="H27" s="126"/>
      <c r="I27" s="62"/>
    </row>
    <row r="28" spans="1:9" s="22" customFormat="1" x14ac:dyDescent="0.25">
      <c r="A28" s="120" t="s">
        <v>100</v>
      </c>
      <c r="B28" s="121"/>
      <c r="C28" s="121"/>
      <c r="D28" s="122"/>
      <c r="E28" s="127"/>
      <c r="F28" s="124"/>
      <c r="G28" s="125"/>
      <c r="H28" s="126"/>
      <c r="I28" s="62"/>
    </row>
    <row r="29" spans="1:9" s="22" customFormat="1" x14ac:dyDescent="0.25">
      <c r="A29" s="120" t="s">
        <v>100</v>
      </c>
      <c r="B29" s="121"/>
      <c r="C29" s="121"/>
      <c r="D29" s="122"/>
      <c r="E29" s="127"/>
      <c r="F29" s="124"/>
      <c r="G29" s="125"/>
      <c r="H29" s="126"/>
      <c r="I29" s="62"/>
    </row>
    <row r="30" spans="1:9" s="22" customFormat="1" x14ac:dyDescent="0.25">
      <c r="A30" s="120" t="s">
        <v>100</v>
      </c>
      <c r="B30" s="121"/>
      <c r="C30" s="121"/>
      <c r="D30" s="122"/>
      <c r="E30" s="127"/>
      <c r="F30" s="124"/>
      <c r="G30" s="125"/>
      <c r="H30" s="126"/>
      <c r="I30" s="62"/>
    </row>
    <row r="31" spans="1:9" s="22" customFormat="1" x14ac:dyDescent="0.25">
      <c r="A31" s="120" t="s">
        <v>100</v>
      </c>
      <c r="B31" s="121"/>
      <c r="C31" s="121"/>
      <c r="D31" s="122"/>
      <c r="E31" s="127"/>
      <c r="F31" s="124"/>
      <c r="G31" s="125"/>
      <c r="H31" s="126"/>
      <c r="I31" s="62"/>
    </row>
    <row r="32" spans="1:9" s="22" customFormat="1" x14ac:dyDescent="0.25">
      <c r="A32" s="120" t="s">
        <v>100</v>
      </c>
      <c r="B32" s="122"/>
      <c r="C32" s="121"/>
      <c r="D32" s="122"/>
      <c r="E32" s="127"/>
      <c r="F32" s="124"/>
      <c r="G32" s="125"/>
      <c r="H32" s="126"/>
      <c r="I32" s="62"/>
    </row>
    <row r="33" spans="1:9" s="22" customFormat="1" x14ac:dyDescent="0.25">
      <c r="A33" s="120" t="s">
        <v>100</v>
      </c>
      <c r="B33" s="121"/>
      <c r="C33" s="121"/>
      <c r="D33" s="122"/>
      <c r="E33" s="127"/>
      <c r="F33" s="124"/>
      <c r="G33" s="125"/>
      <c r="H33" s="126"/>
      <c r="I33" s="62"/>
    </row>
    <row r="34" spans="1:9" s="22" customFormat="1" x14ac:dyDescent="0.25">
      <c r="A34" s="120" t="s">
        <v>100</v>
      </c>
      <c r="B34" s="121"/>
      <c r="C34" s="121"/>
      <c r="D34" s="122"/>
      <c r="E34" s="127"/>
      <c r="F34" s="124"/>
      <c r="G34" s="125"/>
      <c r="H34" s="126"/>
      <c r="I34" s="62"/>
    </row>
    <row r="35" spans="1:9" x14ac:dyDescent="0.25">
      <c r="A35" s="120" t="s">
        <v>100</v>
      </c>
      <c r="B35" s="121"/>
      <c r="C35" s="121"/>
      <c r="D35" s="122"/>
      <c r="E35" s="127"/>
      <c r="F35" s="124"/>
      <c r="G35" s="125"/>
      <c r="H35" s="126"/>
      <c r="I35" s="62"/>
    </row>
    <row r="36" spans="1:9" x14ac:dyDescent="0.25">
      <c r="A36" s="120" t="s">
        <v>100</v>
      </c>
      <c r="B36" s="121"/>
      <c r="C36" s="121"/>
      <c r="D36" s="122"/>
      <c r="E36" s="127"/>
      <c r="F36" s="124"/>
      <c r="G36" s="125"/>
      <c r="H36" s="126"/>
      <c r="I36" s="62"/>
    </row>
    <row r="37" spans="1:9" x14ac:dyDescent="0.25">
      <c r="A37" s="120" t="s">
        <v>100</v>
      </c>
      <c r="B37" s="121"/>
      <c r="C37" s="121"/>
      <c r="D37" s="122"/>
      <c r="E37" s="127"/>
      <c r="F37" s="124"/>
      <c r="G37" s="125"/>
      <c r="H37" s="126"/>
      <c r="I37" s="62"/>
    </row>
    <row r="38" spans="1:9" x14ac:dyDescent="0.25">
      <c r="A38" s="120" t="s">
        <v>100</v>
      </c>
      <c r="B38" s="121"/>
      <c r="C38" s="121"/>
      <c r="D38" s="122"/>
      <c r="E38" s="127"/>
      <c r="F38" s="124"/>
      <c r="G38" s="125"/>
      <c r="H38" s="126"/>
      <c r="I38" s="62"/>
    </row>
    <row r="39" spans="1:9" x14ac:dyDescent="0.25">
      <c r="A39" s="120" t="s">
        <v>100</v>
      </c>
      <c r="B39" s="121"/>
      <c r="C39" s="121"/>
      <c r="D39" s="122"/>
      <c r="E39" s="127"/>
      <c r="F39" s="124"/>
      <c r="G39" s="125"/>
      <c r="H39" s="126"/>
      <c r="I39" s="62"/>
    </row>
    <row r="40" spans="1:9" x14ac:dyDescent="0.25">
      <c r="A40" s="120" t="s">
        <v>100</v>
      </c>
      <c r="B40" s="121"/>
      <c r="C40" s="121"/>
      <c r="D40" s="122"/>
      <c r="E40" s="127"/>
      <c r="F40" s="124"/>
      <c r="G40" s="125"/>
      <c r="H40" s="126"/>
      <c r="I40" s="62"/>
    </row>
    <row r="41" spans="1:9" x14ac:dyDescent="0.25">
      <c r="A41" s="120" t="s">
        <v>100</v>
      </c>
      <c r="B41" s="121"/>
      <c r="C41" s="121"/>
      <c r="D41" s="122"/>
      <c r="E41" s="127"/>
      <c r="F41" s="124"/>
      <c r="G41" s="125"/>
      <c r="H41" s="126"/>
      <c r="I41" s="62"/>
    </row>
    <row r="42" spans="1:9" x14ac:dyDescent="0.25">
      <c r="A42" s="120" t="s">
        <v>100</v>
      </c>
      <c r="B42" s="122"/>
      <c r="C42" s="121"/>
      <c r="D42" s="122"/>
      <c r="E42" s="127"/>
      <c r="F42" s="124"/>
      <c r="G42" s="125"/>
      <c r="H42" s="126"/>
      <c r="I42" s="62"/>
    </row>
    <row r="43" spans="1:9" x14ac:dyDescent="0.25">
      <c r="A43" s="120" t="s">
        <v>100</v>
      </c>
      <c r="B43" s="121"/>
      <c r="C43" s="121"/>
      <c r="D43" s="122"/>
      <c r="E43" s="127"/>
      <c r="F43" s="124"/>
      <c r="G43" s="125"/>
      <c r="H43" s="126"/>
      <c r="I43" s="62"/>
    </row>
    <row r="44" spans="1:9" x14ac:dyDescent="0.25">
      <c r="A44" s="120" t="s">
        <v>100</v>
      </c>
      <c r="B44" s="121"/>
      <c r="C44" s="121"/>
      <c r="D44" s="122"/>
      <c r="E44" s="127"/>
      <c r="F44" s="124"/>
      <c r="G44" s="125"/>
      <c r="H44" s="126"/>
      <c r="I44" s="62"/>
    </row>
    <row r="45" spans="1:9" x14ac:dyDescent="0.25">
      <c r="A45" s="120" t="s">
        <v>100</v>
      </c>
      <c r="B45" s="121"/>
      <c r="C45" s="121"/>
      <c r="D45" s="122"/>
      <c r="E45" s="127"/>
      <c r="F45" s="124"/>
      <c r="G45" s="125"/>
      <c r="H45" s="126"/>
      <c r="I45" s="62"/>
    </row>
    <row r="46" spans="1:9" x14ac:dyDescent="0.25">
      <c r="A46" s="120" t="s">
        <v>100</v>
      </c>
      <c r="B46" s="121"/>
      <c r="C46" s="121"/>
      <c r="D46" s="122"/>
      <c r="E46" s="127"/>
      <c r="F46" s="124"/>
      <c r="G46" s="125"/>
      <c r="H46" s="126"/>
      <c r="I46" s="62"/>
    </row>
    <row r="47" spans="1:9" x14ac:dyDescent="0.25">
      <c r="A47" s="120" t="s">
        <v>100</v>
      </c>
      <c r="B47" s="121"/>
      <c r="C47" s="121"/>
      <c r="D47" s="122"/>
      <c r="E47" s="127"/>
      <c r="F47" s="124"/>
      <c r="G47" s="125"/>
      <c r="H47" s="126"/>
      <c r="I47" s="62"/>
    </row>
    <row r="48" spans="1:9" x14ac:dyDescent="0.25">
      <c r="A48" s="120" t="s">
        <v>100</v>
      </c>
      <c r="B48" s="121"/>
      <c r="C48" s="121"/>
      <c r="D48" s="122"/>
      <c r="E48" s="127"/>
      <c r="F48" s="124"/>
      <c r="G48" s="125"/>
      <c r="H48" s="126"/>
      <c r="I48" s="62"/>
    </row>
    <row r="49" spans="1:9" x14ac:dyDescent="0.25">
      <c r="A49" s="120" t="s">
        <v>100</v>
      </c>
      <c r="B49" s="121"/>
      <c r="C49" s="121"/>
      <c r="D49" s="122"/>
      <c r="E49" s="127"/>
      <c r="F49" s="124"/>
      <c r="G49" s="125"/>
      <c r="H49" s="126"/>
      <c r="I49" s="62"/>
    </row>
    <row r="50" spans="1:9" x14ac:dyDescent="0.25">
      <c r="A50" s="120" t="s">
        <v>100</v>
      </c>
      <c r="B50" s="121"/>
      <c r="C50" s="121"/>
      <c r="D50" s="122"/>
      <c r="E50" s="127"/>
      <c r="F50" s="124"/>
      <c r="G50" s="125"/>
      <c r="H50" s="126"/>
      <c r="I50" s="62"/>
    </row>
    <row r="51" spans="1:9" x14ac:dyDescent="0.25">
      <c r="A51" s="120" t="s">
        <v>100</v>
      </c>
      <c r="B51" s="121"/>
      <c r="C51" s="121"/>
      <c r="D51" s="122"/>
      <c r="E51" s="127"/>
      <c r="F51" s="124"/>
      <c r="G51" s="125"/>
      <c r="H51" s="126"/>
      <c r="I51" s="62"/>
    </row>
    <row r="52" spans="1:9" x14ac:dyDescent="0.25">
      <c r="A52" s="120" t="s">
        <v>100</v>
      </c>
      <c r="B52" s="122"/>
      <c r="C52" s="121"/>
      <c r="D52" s="122"/>
      <c r="E52" s="127"/>
      <c r="F52" s="124"/>
      <c r="G52" s="125"/>
      <c r="H52" s="126"/>
      <c r="I52" s="62"/>
    </row>
    <row r="53" spans="1:9" x14ac:dyDescent="0.25">
      <c r="A53" s="120" t="s">
        <v>100</v>
      </c>
      <c r="B53" s="121"/>
      <c r="C53" s="121"/>
      <c r="D53" s="122"/>
      <c r="E53" s="127"/>
      <c r="F53" s="124"/>
      <c r="G53" s="125"/>
      <c r="H53" s="126"/>
      <c r="I53" s="62"/>
    </row>
    <row r="54" spans="1:9" x14ac:dyDescent="0.25">
      <c r="A54" s="120" t="s">
        <v>100</v>
      </c>
      <c r="B54" s="121"/>
      <c r="C54" s="121"/>
      <c r="D54" s="122"/>
      <c r="E54" s="127"/>
      <c r="F54" s="124"/>
      <c r="G54" s="125"/>
      <c r="H54" s="126"/>
      <c r="I54" s="62"/>
    </row>
    <row r="55" spans="1:9" x14ac:dyDescent="0.25">
      <c r="A55" s="120" t="s">
        <v>100</v>
      </c>
      <c r="B55" s="121"/>
      <c r="C55" s="121"/>
      <c r="D55" s="122"/>
      <c r="E55" s="127"/>
      <c r="F55" s="124"/>
      <c r="G55" s="125"/>
      <c r="H55" s="126"/>
      <c r="I55" s="62"/>
    </row>
    <row r="56" spans="1:9" x14ac:dyDescent="0.25">
      <c r="A56" s="120" t="s">
        <v>100</v>
      </c>
      <c r="B56" s="121"/>
      <c r="C56" s="121"/>
      <c r="D56" s="122"/>
      <c r="E56" s="127"/>
      <c r="F56" s="124"/>
      <c r="G56" s="125"/>
      <c r="H56" s="126"/>
      <c r="I56" s="62"/>
    </row>
    <row r="57" spans="1:9" x14ac:dyDescent="0.25">
      <c r="A57" s="120" t="s">
        <v>100</v>
      </c>
      <c r="B57" s="121"/>
      <c r="C57" s="121"/>
      <c r="D57" s="122"/>
      <c r="E57" s="127"/>
      <c r="F57" s="124"/>
      <c r="G57" s="125"/>
      <c r="H57" s="126"/>
      <c r="I57" s="62"/>
    </row>
    <row r="58" spans="1:9" x14ac:dyDescent="0.25">
      <c r="A58" s="120" t="s">
        <v>100</v>
      </c>
      <c r="B58" s="121"/>
      <c r="C58" s="121"/>
      <c r="D58" s="122"/>
      <c r="E58" s="127"/>
      <c r="F58" s="124"/>
      <c r="G58" s="125"/>
      <c r="H58" s="126"/>
      <c r="I58" s="62"/>
    </row>
    <row r="59" spans="1:9" x14ac:dyDescent="0.25">
      <c r="A59" s="120" t="s">
        <v>100</v>
      </c>
      <c r="B59" s="121"/>
      <c r="C59" s="121"/>
      <c r="D59" s="122"/>
      <c r="E59" s="127"/>
      <c r="F59" s="124"/>
      <c r="G59" s="125"/>
      <c r="H59" s="126"/>
      <c r="I59" s="62"/>
    </row>
    <row r="60" spans="1:9" x14ac:dyDescent="0.25">
      <c r="A60" s="120" t="s">
        <v>100</v>
      </c>
      <c r="B60" s="121"/>
      <c r="C60" s="121"/>
      <c r="D60" s="122"/>
      <c r="E60" s="127"/>
      <c r="F60" s="124"/>
      <c r="G60" s="125"/>
      <c r="H60" s="126"/>
      <c r="I60" s="62"/>
    </row>
    <row r="61" spans="1:9" x14ac:dyDescent="0.25">
      <c r="A61" s="120" t="s">
        <v>100</v>
      </c>
      <c r="B61" s="121"/>
      <c r="C61" s="121"/>
      <c r="D61" s="122"/>
      <c r="E61" s="127"/>
      <c r="F61" s="124"/>
      <c r="G61" s="125"/>
      <c r="H61" s="126"/>
      <c r="I61" s="62"/>
    </row>
    <row r="62" spans="1:9" x14ac:dyDescent="0.25">
      <c r="A62" s="120" t="s">
        <v>100</v>
      </c>
      <c r="B62" s="122"/>
      <c r="C62" s="121"/>
      <c r="D62" s="122"/>
      <c r="E62" s="127"/>
      <c r="F62" s="124"/>
      <c r="G62" s="125"/>
      <c r="H62" s="126"/>
      <c r="I62" s="62"/>
    </row>
    <row r="63" spans="1:9" x14ac:dyDescent="0.25">
      <c r="A63" s="120" t="s">
        <v>100</v>
      </c>
      <c r="B63" s="121"/>
      <c r="C63" s="121"/>
      <c r="D63" s="122"/>
      <c r="E63" s="127"/>
      <c r="F63" s="124"/>
      <c r="G63" s="125"/>
      <c r="H63" s="126"/>
      <c r="I63" s="62"/>
    </row>
    <row r="64" spans="1:9" x14ac:dyDescent="0.25">
      <c r="A64" s="120" t="s">
        <v>100</v>
      </c>
      <c r="B64" s="121"/>
      <c r="C64" s="121"/>
      <c r="D64" s="122"/>
      <c r="E64" s="127"/>
      <c r="F64" s="124"/>
      <c r="G64" s="125"/>
      <c r="H64" s="126"/>
      <c r="I64" s="62"/>
    </row>
    <row r="65" spans="1:9" x14ac:dyDescent="0.25">
      <c r="A65" s="120" t="s">
        <v>100</v>
      </c>
      <c r="B65" s="121"/>
      <c r="C65" s="121"/>
      <c r="D65" s="122"/>
      <c r="E65" s="127"/>
      <c r="F65" s="124"/>
      <c r="G65" s="125"/>
      <c r="H65" s="126"/>
      <c r="I65" s="62"/>
    </row>
    <row r="66" spans="1:9" x14ac:dyDescent="0.25">
      <c r="A66" s="120" t="s">
        <v>100</v>
      </c>
      <c r="B66" s="121"/>
      <c r="C66" s="121"/>
      <c r="D66" s="122"/>
      <c r="E66" s="127"/>
      <c r="F66" s="124"/>
      <c r="G66" s="125"/>
      <c r="H66" s="126"/>
      <c r="I66" s="62"/>
    </row>
    <row r="67" spans="1:9" x14ac:dyDescent="0.25">
      <c r="A67" s="120" t="s">
        <v>100</v>
      </c>
      <c r="B67" s="121"/>
      <c r="C67" s="121"/>
      <c r="D67" s="122"/>
      <c r="E67" s="127"/>
      <c r="F67" s="124"/>
      <c r="G67" s="125"/>
      <c r="H67" s="126"/>
      <c r="I67" s="62"/>
    </row>
    <row r="68" spans="1:9" x14ac:dyDescent="0.25">
      <c r="A68" s="120" t="s">
        <v>100</v>
      </c>
      <c r="B68" s="121"/>
      <c r="C68" s="121"/>
      <c r="D68" s="122"/>
      <c r="E68" s="127"/>
      <c r="F68" s="124"/>
      <c r="G68" s="125"/>
      <c r="H68" s="126"/>
      <c r="I68" s="62"/>
    </row>
    <row r="69" spans="1:9" x14ac:dyDescent="0.25">
      <c r="A69" s="120" t="s">
        <v>100</v>
      </c>
      <c r="B69" s="121"/>
      <c r="C69" s="121"/>
      <c r="D69" s="122"/>
      <c r="E69" s="127"/>
      <c r="F69" s="124"/>
      <c r="G69" s="125"/>
      <c r="H69" s="126"/>
      <c r="I69" s="62"/>
    </row>
    <row r="70" spans="1:9" x14ac:dyDescent="0.25">
      <c r="A70" s="120" t="s">
        <v>100</v>
      </c>
      <c r="B70" s="121"/>
      <c r="C70" s="121"/>
      <c r="D70" s="122"/>
      <c r="E70" s="127"/>
      <c r="F70" s="124"/>
      <c r="G70" s="125"/>
      <c r="H70" s="126"/>
      <c r="I70" s="62"/>
    </row>
    <row r="71" spans="1:9" x14ac:dyDescent="0.25">
      <c r="A71" s="120" t="s">
        <v>100</v>
      </c>
      <c r="B71" s="121"/>
      <c r="C71" s="121"/>
      <c r="D71" s="122"/>
      <c r="E71" s="127"/>
      <c r="F71" s="124"/>
      <c r="G71" s="125"/>
      <c r="H71" s="126"/>
      <c r="I71" s="62"/>
    </row>
    <row r="72" spans="1:9" x14ac:dyDescent="0.25">
      <c r="A72" s="120" t="s">
        <v>100</v>
      </c>
      <c r="B72" s="122"/>
      <c r="C72" s="121"/>
      <c r="D72" s="122"/>
      <c r="E72" s="127"/>
      <c r="F72" s="124"/>
      <c r="G72" s="125"/>
      <c r="H72" s="126"/>
      <c r="I72" s="62"/>
    </row>
    <row r="73" spans="1:9" x14ac:dyDescent="0.25">
      <c r="A73" s="120" t="s">
        <v>100</v>
      </c>
      <c r="B73" s="121"/>
      <c r="C73" s="121"/>
      <c r="D73" s="122"/>
      <c r="E73" s="127"/>
      <c r="F73" s="124"/>
      <c r="G73" s="125"/>
      <c r="H73" s="126"/>
      <c r="I73" s="62"/>
    </row>
    <row r="74" spans="1:9" x14ac:dyDescent="0.25">
      <c r="A74" s="120" t="s">
        <v>100</v>
      </c>
      <c r="B74" s="121"/>
      <c r="C74" s="121"/>
      <c r="D74" s="122"/>
      <c r="E74" s="127"/>
      <c r="F74" s="124"/>
      <c r="G74" s="125"/>
      <c r="H74" s="126"/>
      <c r="I74" s="62"/>
    </row>
    <row r="75" spans="1:9" x14ac:dyDescent="0.25">
      <c r="A75" s="120" t="s">
        <v>100</v>
      </c>
      <c r="B75" s="121"/>
      <c r="C75" s="121"/>
      <c r="D75" s="122"/>
      <c r="E75" s="127"/>
      <c r="F75" s="124"/>
      <c r="G75" s="125"/>
      <c r="H75" s="126"/>
      <c r="I75" s="62"/>
    </row>
    <row r="76" spans="1:9" x14ac:dyDescent="0.25">
      <c r="A76" s="120" t="s">
        <v>100</v>
      </c>
      <c r="B76" s="121"/>
      <c r="C76" s="121"/>
      <c r="D76" s="122"/>
      <c r="E76" s="127"/>
      <c r="F76" s="124"/>
      <c r="G76" s="125"/>
      <c r="H76" s="126"/>
      <c r="I76" s="62"/>
    </row>
    <row r="77" spans="1:9" x14ac:dyDescent="0.25">
      <c r="A77" s="120" t="s">
        <v>100</v>
      </c>
      <c r="B77" s="121"/>
      <c r="C77" s="121"/>
      <c r="D77" s="122"/>
      <c r="E77" s="127"/>
      <c r="F77" s="124"/>
      <c r="G77" s="125"/>
      <c r="H77" s="126"/>
      <c r="I77" s="62"/>
    </row>
    <row r="78" spans="1:9" x14ac:dyDescent="0.25">
      <c r="A78" s="120" t="s">
        <v>100</v>
      </c>
      <c r="B78" s="121"/>
      <c r="C78" s="121"/>
      <c r="D78" s="122"/>
      <c r="E78" s="127"/>
      <c r="F78" s="124"/>
      <c r="G78" s="125"/>
      <c r="H78" s="126"/>
      <c r="I78" s="62"/>
    </row>
    <row r="79" spans="1:9" x14ac:dyDescent="0.25">
      <c r="A79" s="120" t="s">
        <v>100</v>
      </c>
      <c r="B79" s="121"/>
      <c r="C79" s="121"/>
      <c r="D79" s="122"/>
      <c r="E79" s="127"/>
      <c r="F79" s="124"/>
      <c r="G79" s="125"/>
      <c r="H79" s="126"/>
      <c r="I79" s="62"/>
    </row>
    <row r="80" spans="1:9" x14ac:dyDescent="0.25">
      <c r="A80" s="120" t="s">
        <v>100</v>
      </c>
      <c r="B80" s="121"/>
      <c r="C80" s="121"/>
      <c r="D80" s="122"/>
      <c r="E80" s="127"/>
      <c r="F80" s="124"/>
      <c r="G80" s="125"/>
      <c r="H80" s="126"/>
      <c r="I80" s="62"/>
    </row>
    <row r="81" spans="1:9" x14ac:dyDescent="0.25">
      <c r="A81" s="120" t="s">
        <v>100</v>
      </c>
      <c r="B81" s="121"/>
      <c r="C81" s="121"/>
      <c r="D81" s="122"/>
      <c r="E81" s="127"/>
      <c r="F81" s="124"/>
      <c r="G81" s="125"/>
      <c r="H81" s="126"/>
      <c r="I81" s="62"/>
    </row>
    <row r="82" spans="1:9" x14ac:dyDescent="0.25">
      <c r="A82" s="120" t="s">
        <v>100</v>
      </c>
      <c r="B82" s="122"/>
      <c r="C82" s="121"/>
      <c r="D82" s="122"/>
      <c r="E82" s="127"/>
      <c r="F82" s="124"/>
      <c r="G82" s="125"/>
      <c r="H82" s="126"/>
      <c r="I82" s="62"/>
    </row>
    <row r="83" spans="1:9" x14ac:dyDescent="0.25">
      <c r="A83" s="120" t="s">
        <v>100</v>
      </c>
      <c r="B83" s="121"/>
      <c r="C83" s="121"/>
      <c r="D83" s="122"/>
      <c r="E83" s="127"/>
      <c r="F83" s="124"/>
      <c r="G83" s="125"/>
      <c r="H83" s="126"/>
      <c r="I83" s="62"/>
    </row>
    <row r="84" spans="1:9" x14ac:dyDescent="0.25">
      <c r="A84" s="120" t="s">
        <v>100</v>
      </c>
      <c r="B84" s="121"/>
      <c r="C84" s="121"/>
      <c r="D84" s="122"/>
      <c r="E84" s="127"/>
      <c r="F84" s="124"/>
      <c r="G84" s="125"/>
      <c r="H84" s="126"/>
      <c r="I84" s="62"/>
    </row>
    <row r="85" spans="1:9" x14ac:dyDescent="0.25">
      <c r="A85" s="120" t="s">
        <v>100</v>
      </c>
      <c r="B85" s="121"/>
      <c r="C85" s="121"/>
      <c r="D85" s="122"/>
      <c r="E85" s="127"/>
      <c r="F85" s="124"/>
      <c r="G85" s="125"/>
      <c r="H85" s="126"/>
      <c r="I85" s="62"/>
    </row>
    <row r="86" spans="1:9" x14ac:dyDescent="0.25">
      <c r="A86" s="120" t="s">
        <v>100</v>
      </c>
      <c r="B86" s="121"/>
      <c r="C86" s="121"/>
      <c r="D86" s="122"/>
      <c r="E86" s="127"/>
      <c r="F86" s="124"/>
      <c r="G86" s="125"/>
      <c r="H86" s="126"/>
      <c r="I86" s="62"/>
    </row>
    <row r="87" spans="1:9" x14ac:dyDescent="0.25">
      <c r="A87" s="120" t="s">
        <v>100</v>
      </c>
      <c r="B87" s="121"/>
      <c r="C87" s="121"/>
      <c r="D87" s="122"/>
      <c r="E87" s="127"/>
      <c r="F87" s="124"/>
      <c r="G87" s="125"/>
      <c r="H87" s="126"/>
      <c r="I87" s="62"/>
    </row>
    <row r="88" spans="1:9" x14ac:dyDescent="0.25">
      <c r="A88" s="120" t="s">
        <v>100</v>
      </c>
      <c r="B88" s="121"/>
      <c r="C88" s="121"/>
      <c r="D88" s="122"/>
      <c r="E88" s="127"/>
      <c r="F88" s="124"/>
      <c r="G88" s="125"/>
      <c r="H88" s="126"/>
      <c r="I88" s="62"/>
    </row>
    <row r="89" spans="1:9" x14ac:dyDescent="0.25">
      <c r="A89" s="120" t="s">
        <v>100</v>
      </c>
      <c r="B89" s="121"/>
      <c r="C89" s="121"/>
      <c r="D89" s="122"/>
      <c r="E89" s="127"/>
      <c r="F89" s="124"/>
      <c r="G89" s="125"/>
      <c r="H89" s="126"/>
      <c r="I89" s="62"/>
    </row>
    <row r="90" spans="1:9" x14ac:dyDescent="0.25">
      <c r="A90" s="120" t="s">
        <v>100</v>
      </c>
      <c r="B90" s="121"/>
      <c r="C90" s="121"/>
      <c r="D90" s="122"/>
      <c r="E90" s="127"/>
      <c r="F90" s="124"/>
      <c r="G90" s="125"/>
      <c r="H90" s="126"/>
      <c r="I90" s="62"/>
    </row>
    <row r="91" spans="1:9" x14ac:dyDescent="0.25">
      <c r="A91" s="120" t="s">
        <v>100</v>
      </c>
      <c r="B91" s="121"/>
      <c r="C91" s="121"/>
      <c r="D91" s="122"/>
      <c r="E91" s="127"/>
      <c r="F91" s="124"/>
      <c r="G91" s="125"/>
      <c r="H91" s="126"/>
      <c r="I91" s="62"/>
    </row>
    <row r="92" spans="1:9" x14ac:dyDescent="0.25">
      <c r="A92" s="120" t="s">
        <v>100</v>
      </c>
      <c r="B92" s="122"/>
      <c r="C92" s="121"/>
      <c r="D92" s="122"/>
      <c r="E92" s="127"/>
      <c r="F92" s="124"/>
      <c r="G92" s="125"/>
      <c r="H92" s="126"/>
      <c r="I92" s="62"/>
    </row>
    <row r="93" spans="1:9" x14ac:dyDescent="0.25">
      <c r="A93" s="120" t="s">
        <v>100</v>
      </c>
      <c r="B93" s="121"/>
      <c r="C93" s="121"/>
      <c r="D93" s="122"/>
      <c r="E93" s="127"/>
      <c r="F93" s="124"/>
      <c r="G93" s="125"/>
      <c r="H93" s="126"/>
      <c r="I93" s="62"/>
    </row>
    <row r="94" spans="1:9" x14ac:dyDescent="0.25">
      <c r="A94" s="120" t="s">
        <v>100</v>
      </c>
      <c r="B94" s="121"/>
      <c r="C94" s="121"/>
      <c r="D94" s="122"/>
      <c r="E94" s="127"/>
      <c r="F94" s="124"/>
      <c r="G94" s="125"/>
      <c r="H94" s="126"/>
      <c r="I94" s="62"/>
    </row>
    <row r="95" spans="1:9" x14ac:dyDescent="0.25">
      <c r="A95" s="120" t="s">
        <v>100</v>
      </c>
      <c r="B95" s="121"/>
      <c r="C95" s="121"/>
      <c r="D95" s="122"/>
      <c r="E95" s="127"/>
      <c r="F95" s="124"/>
      <c r="G95" s="125"/>
      <c r="H95" s="126"/>
      <c r="I95" s="62"/>
    </row>
    <row r="96" spans="1:9" x14ac:dyDescent="0.25">
      <c r="A96" s="120" t="s">
        <v>100</v>
      </c>
      <c r="B96" s="121"/>
      <c r="C96" s="121"/>
      <c r="D96" s="122"/>
      <c r="E96" s="127"/>
      <c r="F96" s="124"/>
      <c r="G96" s="125"/>
      <c r="H96" s="126"/>
      <c r="I96" s="62"/>
    </row>
    <row r="97" spans="1:9" x14ac:dyDescent="0.25">
      <c r="A97" s="120" t="s">
        <v>100</v>
      </c>
      <c r="B97" s="121"/>
      <c r="C97" s="121"/>
      <c r="D97" s="122"/>
      <c r="E97" s="127"/>
      <c r="F97" s="124"/>
      <c r="G97" s="125"/>
      <c r="H97" s="126"/>
      <c r="I97" s="62"/>
    </row>
    <row r="98" spans="1:9" x14ac:dyDescent="0.25">
      <c r="A98" s="120" t="s">
        <v>100</v>
      </c>
      <c r="B98" s="121"/>
      <c r="C98" s="121"/>
      <c r="D98" s="122"/>
      <c r="E98" s="127"/>
      <c r="F98" s="124"/>
      <c r="G98" s="125"/>
      <c r="H98" s="126"/>
      <c r="I98" s="62"/>
    </row>
    <row r="99" spans="1:9" x14ac:dyDescent="0.25">
      <c r="A99" s="120" t="s">
        <v>100</v>
      </c>
      <c r="B99" s="121"/>
      <c r="C99" s="121"/>
      <c r="D99" s="122"/>
      <c r="E99" s="127"/>
      <c r="F99" s="124"/>
      <c r="G99" s="125"/>
      <c r="H99" s="126"/>
      <c r="I99" s="62"/>
    </row>
    <row r="100" spans="1:9" x14ac:dyDescent="0.25">
      <c r="A100" s="120" t="s">
        <v>100</v>
      </c>
      <c r="B100" s="121"/>
      <c r="C100" s="121"/>
      <c r="D100" s="122"/>
      <c r="E100" s="127"/>
      <c r="F100" s="124"/>
      <c r="G100" s="125">
        <v>0</v>
      </c>
      <c r="H100" s="126"/>
      <c r="I100" s="62"/>
    </row>
    <row r="101" spans="1:9" x14ac:dyDescent="0.25">
      <c r="A101" s="120" t="s">
        <v>100</v>
      </c>
      <c r="B101" s="121"/>
      <c r="C101" s="121"/>
      <c r="D101" s="122"/>
      <c r="E101" s="127"/>
      <c r="F101" s="124"/>
      <c r="G101" s="125">
        <v>0</v>
      </c>
      <c r="H101" s="126"/>
      <c r="I101" s="62"/>
    </row>
    <row r="102" spans="1:9" x14ac:dyDescent="0.25">
      <c r="A102" s="120" t="s">
        <v>100</v>
      </c>
      <c r="B102" s="121"/>
      <c r="C102" s="121"/>
      <c r="D102" s="122"/>
      <c r="E102" s="127"/>
      <c r="F102" s="124"/>
      <c r="G102" s="125">
        <v>0</v>
      </c>
      <c r="H102" s="126"/>
      <c r="I102" s="62"/>
    </row>
    <row r="103" spans="1:9" x14ac:dyDescent="0.25">
      <c r="A103" s="120" t="s">
        <v>100</v>
      </c>
      <c r="B103" s="121"/>
      <c r="C103" s="121"/>
      <c r="D103" s="122"/>
      <c r="E103" s="127"/>
      <c r="F103" s="124"/>
      <c r="G103" s="125">
        <v>0</v>
      </c>
      <c r="H103" s="126"/>
      <c r="I103" s="62"/>
    </row>
    <row r="104" spans="1:9" x14ac:dyDescent="0.25">
      <c r="A104" s="120" t="s">
        <v>100</v>
      </c>
      <c r="B104" s="121"/>
      <c r="C104" s="121"/>
      <c r="D104" s="122"/>
      <c r="E104" s="127"/>
      <c r="F104" s="124"/>
      <c r="G104" s="125">
        <v>0</v>
      </c>
      <c r="H104" s="126"/>
      <c r="I104" s="62"/>
    </row>
    <row r="105" spans="1:9" x14ac:dyDescent="0.25">
      <c r="A105" s="120" t="s">
        <v>100</v>
      </c>
      <c r="B105" s="121"/>
      <c r="C105" s="121"/>
      <c r="D105" s="122"/>
      <c r="E105" s="127"/>
      <c r="F105" s="124"/>
      <c r="G105" s="125">
        <v>0</v>
      </c>
      <c r="H105" s="126"/>
      <c r="I105" s="62"/>
    </row>
    <row r="106" spans="1:9" x14ac:dyDescent="0.25">
      <c r="A106" s="120" t="s">
        <v>100</v>
      </c>
      <c r="B106" s="121"/>
      <c r="C106" s="121"/>
      <c r="D106" s="122"/>
      <c r="E106" s="127"/>
      <c r="F106" s="124"/>
      <c r="G106" s="125">
        <v>0</v>
      </c>
      <c r="H106" s="126"/>
      <c r="I106" s="62"/>
    </row>
    <row r="107" spans="1:9" x14ac:dyDescent="0.25">
      <c r="A107" s="120" t="s">
        <v>100</v>
      </c>
      <c r="B107" s="121"/>
      <c r="C107" s="121"/>
      <c r="D107" s="122"/>
      <c r="E107" s="127"/>
      <c r="F107" s="124"/>
      <c r="G107" s="125">
        <v>0</v>
      </c>
      <c r="H107" s="126"/>
      <c r="I107" s="62"/>
    </row>
    <row r="108" spans="1:9" x14ac:dyDescent="0.25">
      <c r="A108" s="120" t="s">
        <v>100</v>
      </c>
      <c r="B108" s="121"/>
      <c r="C108" s="121"/>
      <c r="D108" s="122"/>
      <c r="E108" s="127"/>
      <c r="F108" s="124"/>
      <c r="G108" s="125">
        <v>0</v>
      </c>
      <c r="H108" s="126"/>
      <c r="I108" s="62"/>
    </row>
    <row r="109" spans="1:9" x14ac:dyDescent="0.25">
      <c r="A109" s="120" t="s">
        <v>100</v>
      </c>
      <c r="B109" s="121"/>
      <c r="C109" s="121"/>
      <c r="D109" s="122"/>
      <c r="E109" s="127"/>
      <c r="F109" s="124"/>
      <c r="G109" s="125">
        <v>0</v>
      </c>
      <c r="H109" s="126"/>
      <c r="I109" s="62"/>
    </row>
    <row r="110" spans="1:9" x14ac:dyDescent="0.25">
      <c r="A110" s="120" t="s">
        <v>100</v>
      </c>
      <c r="B110" s="121"/>
      <c r="C110" s="121"/>
      <c r="D110" s="122"/>
      <c r="E110" s="127"/>
      <c r="F110" s="124"/>
      <c r="G110" s="125">
        <v>0</v>
      </c>
      <c r="H110" s="126"/>
      <c r="I110" s="62"/>
    </row>
    <row r="111" spans="1:9" x14ac:dyDescent="0.25">
      <c r="A111" s="120" t="s">
        <v>100</v>
      </c>
      <c r="B111" s="121"/>
      <c r="C111" s="121"/>
      <c r="D111" s="122"/>
      <c r="E111" s="127"/>
      <c r="F111" s="124"/>
      <c r="G111" s="125">
        <v>0</v>
      </c>
      <c r="H111" s="126"/>
      <c r="I111" s="62"/>
    </row>
    <row r="112" spans="1:9" x14ac:dyDescent="0.25">
      <c r="A112" s="120" t="s">
        <v>100</v>
      </c>
      <c r="B112" s="121"/>
      <c r="C112" s="121"/>
      <c r="D112" s="122"/>
      <c r="E112" s="127"/>
      <c r="F112" s="124"/>
      <c r="G112" s="125">
        <v>0</v>
      </c>
      <c r="H112" s="126"/>
      <c r="I112" s="62"/>
    </row>
    <row r="113" spans="1:9" x14ac:dyDescent="0.25">
      <c r="A113" s="120" t="s">
        <v>100</v>
      </c>
      <c r="B113" s="121"/>
      <c r="C113" s="121"/>
      <c r="D113" s="122"/>
      <c r="E113" s="127"/>
      <c r="F113" s="124"/>
      <c r="G113" s="125">
        <v>0</v>
      </c>
      <c r="H113" s="126"/>
      <c r="I113" s="62"/>
    </row>
    <row r="114" spans="1:9" x14ac:dyDescent="0.25">
      <c r="A114" s="120" t="s">
        <v>100</v>
      </c>
      <c r="B114" s="121"/>
      <c r="C114" s="121"/>
      <c r="D114" s="122"/>
      <c r="E114" s="127"/>
      <c r="F114" s="124"/>
      <c r="G114" s="125">
        <v>0</v>
      </c>
      <c r="H114" s="126"/>
      <c r="I114" s="62"/>
    </row>
    <row r="115" spans="1:9" x14ac:dyDescent="0.25">
      <c r="A115" s="120" t="s">
        <v>100</v>
      </c>
      <c r="B115" s="121"/>
      <c r="C115" s="121"/>
      <c r="D115" s="122"/>
      <c r="E115" s="127"/>
      <c r="F115" s="124"/>
      <c r="G115" s="125">
        <v>0</v>
      </c>
      <c r="H115" s="126"/>
      <c r="I115" s="62"/>
    </row>
    <row r="116" spans="1:9" x14ac:dyDescent="0.25">
      <c r="A116" s="120" t="s">
        <v>100</v>
      </c>
      <c r="B116" s="121"/>
      <c r="C116" s="121"/>
      <c r="D116" s="122"/>
      <c r="E116" s="127"/>
      <c r="F116" s="124"/>
      <c r="G116" s="125">
        <v>0</v>
      </c>
      <c r="H116" s="126"/>
      <c r="I116" s="62"/>
    </row>
    <row r="117" spans="1:9" x14ac:dyDescent="0.25">
      <c r="A117" s="120" t="s">
        <v>100</v>
      </c>
      <c r="B117" s="121"/>
      <c r="C117" s="121"/>
      <c r="D117" s="122"/>
      <c r="E117" s="127"/>
      <c r="F117" s="124"/>
      <c r="G117" s="125">
        <v>0</v>
      </c>
      <c r="H117" s="126"/>
      <c r="I117" s="62"/>
    </row>
    <row r="118" spans="1:9" x14ac:dyDescent="0.25">
      <c r="A118" s="120" t="s">
        <v>100</v>
      </c>
      <c r="B118" s="121"/>
      <c r="C118" s="121"/>
      <c r="D118" s="122"/>
      <c r="E118" s="127"/>
      <c r="F118" s="124"/>
      <c r="G118" s="125">
        <v>0</v>
      </c>
      <c r="H118" s="126"/>
      <c r="I118" s="62"/>
    </row>
    <row r="119" spans="1:9" x14ac:dyDescent="0.25">
      <c r="A119" s="120" t="s">
        <v>100</v>
      </c>
      <c r="B119" s="121"/>
      <c r="C119" s="121"/>
      <c r="D119" s="122"/>
      <c r="E119" s="127"/>
      <c r="F119" s="124"/>
      <c r="G119" s="125">
        <v>0</v>
      </c>
      <c r="H119" s="126"/>
      <c r="I119" s="62"/>
    </row>
    <row r="120" spans="1:9" x14ac:dyDescent="0.25">
      <c r="A120" s="120" t="s">
        <v>100</v>
      </c>
      <c r="B120" s="121"/>
      <c r="C120" s="121"/>
      <c r="D120" s="122"/>
      <c r="E120" s="127"/>
      <c r="F120" s="124"/>
      <c r="G120" s="125">
        <v>0</v>
      </c>
      <c r="H120" s="126"/>
      <c r="I120" s="62"/>
    </row>
    <row r="121" spans="1:9" x14ac:dyDescent="0.25">
      <c r="A121" s="120" t="s">
        <v>100</v>
      </c>
      <c r="B121" s="121"/>
      <c r="C121" s="121"/>
      <c r="D121" s="122"/>
      <c r="E121" s="127"/>
      <c r="F121" s="124"/>
      <c r="G121" s="125">
        <v>0</v>
      </c>
      <c r="H121" s="126"/>
      <c r="I121" s="62"/>
    </row>
    <row r="122" spans="1:9" x14ac:dyDescent="0.25">
      <c r="A122" s="120" t="s">
        <v>100</v>
      </c>
      <c r="B122" s="121"/>
      <c r="C122" s="121"/>
      <c r="D122" s="122"/>
      <c r="E122" s="127"/>
      <c r="F122" s="124"/>
      <c r="G122" s="125">
        <v>0</v>
      </c>
      <c r="H122" s="126"/>
      <c r="I122" s="62"/>
    </row>
    <row r="123" spans="1:9" x14ac:dyDescent="0.25">
      <c r="A123" s="120" t="s">
        <v>100</v>
      </c>
      <c r="B123" s="121"/>
      <c r="C123" s="121"/>
      <c r="D123" s="122"/>
      <c r="E123" s="127"/>
      <c r="F123" s="124"/>
      <c r="G123" s="125">
        <v>0</v>
      </c>
      <c r="H123" s="126"/>
      <c r="I123" s="62"/>
    </row>
    <row r="124" spans="1:9" x14ac:dyDescent="0.25">
      <c r="A124" s="120" t="s">
        <v>100</v>
      </c>
      <c r="B124" s="121"/>
      <c r="C124" s="121"/>
      <c r="D124" s="122"/>
      <c r="E124" s="127"/>
      <c r="F124" s="124"/>
      <c r="G124" s="125">
        <v>0</v>
      </c>
      <c r="H124" s="126"/>
      <c r="I124" s="62"/>
    </row>
    <row r="125" spans="1:9" x14ac:dyDescent="0.25">
      <c r="A125" s="120" t="s">
        <v>100</v>
      </c>
      <c r="B125" s="121"/>
      <c r="C125" s="121"/>
      <c r="D125" s="122"/>
      <c r="E125" s="127"/>
      <c r="F125" s="124"/>
      <c r="G125" s="125">
        <v>0</v>
      </c>
      <c r="H125" s="126"/>
      <c r="I125" s="62"/>
    </row>
    <row r="126" spans="1:9" x14ac:dyDescent="0.25">
      <c r="A126" s="120" t="s">
        <v>100</v>
      </c>
      <c r="B126" s="121"/>
      <c r="C126" s="121"/>
      <c r="D126" s="122"/>
      <c r="E126" s="127"/>
      <c r="F126" s="124"/>
      <c r="G126" s="125">
        <v>0</v>
      </c>
      <c r="H126" s="126"/>
      <c r="I126" s="62"/>
    </row>
    <row r="127" spans="1:9" x14ac:dyDescent="0.25">
      <c r="A127" s="120" t="s">
        <v>100</v>
      </c>
      <c r="B127" s="121"/>
      <c r="C127" s="121"/>
      <c r="D127" s="122"/>
      <c r="E127" s="127"/>
      <c r="F127" s="124"/>
      <c r="G127" s="125">
        <v>0</v>
      </c>
      <c r="H127" s="126"/>
      <c r="I127" s="62"/>
    </row>
    <row r="128" spans="1:9" x14ac:dyDescent="0.25">
      <c r="A128" s="120" t="s">
        <v>100</v>
      </c>
      <c r="B128" s="121"/>
      <c r="C128" s="121"/>
      <c r="D128" s="122"/>
      <c r="E128" s="127"/>
      <c r="F128" s="124"/>
      <c r="G128" s="125">
        <v>0</v>
      </c>
      <c r="H128" s="126"/>
      <c r="I128" s="62"/>
    </row>
    <row r="129" spans="1:9" x14ac:dyDescent="0.25">
      <c r="A129" s="120" t="s">
        <v>100</v>
      </c>
      <c r="B129" s="121"/>
      <c r="C129" s="121"/>
      <c r="D129" s="122"/>
      <c r="E129" s="127"/>
      <c r="F129" s="124"/>
      <c r="G129" s="125">
        <v>0</v>
      </c>
      <c r="H129" s="126"/>
      <c r="I129" s="62"/>
    </row>
    <row r="130" spans="1:9" x14ac:dyDescent="0.25">
      <c r="A130" s="120" t="s">
        <v>100</v>
      </c>
      <c r="B130" s="121"/>
      <c r="C130" s="121"/>
      <c r="D130" s="122"/>
      <c r="E130" s="127"/>
      <c r="F130" s="124"/>
      <c r="G130" s="125">
        <v>0</v>
      </c>
      <c r="H130" s="126"/>
      <c r="I130" s="62"/>
    </row>
    <row r="131" spans="1:9" x14ac:dyDescent="0.25">
      <c r="A131" s="120" t="s">
        <v>100</v>
      </c>
      <c r="B131" s="121"/>
      <c r="C131" s="121"/>
      <c r="D131" s="122"/>
      <c r="E131" s="127"/>
      <c r="F131" s="124"/>
      <c r="G131" s="125">
        <v>0</v>
      </c>
      <c r="H131" s="126"/>
      <c r="I131" s="62"/>
    </row>
    <row r="132" spans="1:9" x14ac:dyDescent="0.25">
      <c r="A132" s="120" t="s">
        <v>100</v>
      </c>
      <c r="B132" s="121"/>
      <c r="C132" s="121"/>
      <c r="D132" s="122"/>
      <c r="E132" s="127"/>
      <c r="F132" s="124"/>
      <c r="G132" s="125">
        <v>0</v>
      </c>
      <c r="H132" s="126"/>
      <c r="I132" s="62"/>
    </row>
    <row r="133" spans="1:9" x14ac:dyDescent="0.25">
      <c r="A133" s="120" t="s">
        <v>100</v>
      </c>
      <c r="B133" s="121"/>
      <c r="C133" s="121"/>
      <c r="D133" s="122"/>
      <c r="E133" s="127"/>
      <c r="F133" s="124"/>
      <c r="G133" s="125">
        <v>0</v>
      </c>
      <c r="H133" s="126"/>
      <c r="I133" s="62"/>
    </row>
    <row r="134" spans="1:9" x14ac:dyDescent="0.25">
      <c r="A134" s="120" t="s">
        <v>100</v>
      </c>
      <c r="B134" s="121"/>
      <c r="C134" s="121"/>
      <c r="D134" s="122"/>
      <c r="E134" s="127"/>
      <c r="F134" s="124"/>
      <c r="G134" s="125">
        <v>0</v>
      </c>
      <c r="H134" s="126"/>
      <c r="I134" s="62"/>
    </row>
    <row r="135" spans="1:9" x14ac:dyDescent="0.25">
      <c r="A135" s="120" t="s">
        <v>100</v>
      </c>
      <c r="B135" s="121"/>
      <c r="C135" s="121"/>
      <c r="D135" s="122"/>
      <c r="E135" s="127"/>
      <c r="F135" s="124"/>
      <c r="G135" s="125">
        <v>0</v>
      </c>
      <c r="H135" s="126"/>
      <c r="I135" s="62"/>
    </row>
    <row r="136" spans="1:9" x14ac:dyDescent="0.25">
      <c r="A136" s="120" t="s">
        <v>100</v>
      </c>
      <c r="B136" s="121"/>
      <c r="C136" s="121"/>
      <c r="D136" s="122"/>
      <c r="E136" s="127"/>
      <c r="F136" s="124"/>
      <c r="G136" s="125">
        <v>0</v>
      </c>
      <c r="H136" s="126"/>
      <c r="I136" s="62"/>
    </row>
    <row r="137" spans="1:9" x14ac:dyDescent="0.25">
      <c r="A137" s="120" t="s">
        <v>100</v>
      </c>
      <c r="B137" s="121"/>
      <c r="C137" s="121"/>
      <c r="D137" s="122"/>
      <c r="E137" s="127"/>
      <c r="F137" s="124"/>
      <c r="G137" s="125">
        <v>0</v>
      </c>
      <c r="H137" s="126"/>
      <c r="I137" s="62"/>
    </row>
    <row r="138" spans="1:9" x14ac:dyDescent="0.25">
      <c r="A138" s="120" t="s">
        <v>100</v>
      </c>
      <c r="B138" s="121"/>
      <c r="C138" s="121"/>
      <c r="D138" s="122"/>
      <c r="E138" s="127"/>
      <c r="F138" s="124"/>
      <c r="G138" s="125">
        <v>0</v>
      </c>
      <c r="H138" s="126"/>
      <c r="I138" s="62"/>
    </row>
    <row r="139" spans="1:9" x14ac:dyDescent="0.25">
      <c r="A139" s="120" t="s">
        <v>100</v>
      </c>
      <c r="B139" s="121"/>
      <c r="C139" s="121"/>
      <c r="D139" s="122"/>
      <c r="E139" s="127"/>
      <c r="F139" s="124"/>
      <c r="G139" s="125">
        <v>0</v>
      </c>
      <c r="H139" s="126"/>
      <c r="I139" s="62"/>
    </row>
    <row r="140" spans="1:9" x14ac:dyDescent="0.25">
      <c r="A140" s="120" t="s">
        <v>100</v>
      </c>
      <c r="B140" s="121"/>
      <c r="C140" s="121"/>
      <c r="D140" s="122"/>
      <c r="E140" s="127"/>
      <c r="F140" s="124"/>
      <c r="G140" s="125">
        <v>0</v>
      </c>
      <c r="H140" s="126"/>
      <c r="I140" s="62"/>
    </row>
    <row r="141" spans="1:9" x14ac:dyDescent="0.25">
      <c r="A141" s="120" t="s">
        <v>100</v>
      </c>
      <c r="B141" s="121"/>
      <c r="C141" s="121"/>
      <c r="D141" s="122"/>
      <c r="E141" s="127"/>
      <c r="F141" s="124"/>
      <c r="G141" s="125">
        <v>0</v>
      </c>
      <c r="H141" s="126"/>
      <c r="I141" s="62"/>
    </row>
    <row r="142" spans="1:9" x14ac:dyDescent="0.25">
      <c r="A142" s="120" t="s">
        <v>100</v>
      </c>
      <c r="B142" s="121"/>
      <c r="C142" s="121"/>
      <c r="D142" s="122"/>
      <c r="E142" s="127"/>
      <c r="F142" s="124"/>
      <c r="G142" s="125">
        <v>0</v>
      </c>
      <c r="H142" s="126"/>
      <c r="I142" s="62"/>
    </row>
    <row r="143" spans="1:9" x14ac:dyDescent="0.25">
      <c r="A143" s="120" t="s">
        <v>100</v>
      </c>
      <c r="B143" s="121"/>
      <c r="C143" s="121"/>
      <c r="D143" s="122"/>
      <c r="E143" s="127"/>
      <c r="F143" s="124"/>
      <c r="G143" s="125">
        <v>0</v>
      </c>
      <c r="H143" s="126"/>
      <c r="I143" s="62"/>
    </row>
    <row r="144" spans="1:9" x14ac:dyDescent="0.25">
      <c r="A144" s="120" t="s">
        <v>100</v>
      </c>
      <c r="B144" s="121"/>
      <c r="C144" s="121"/>
      <c r="D144" s="122"/>
      <c r="E144" s="127"/>
      <c r="F144" s="124"/>
      <c r="G144" s="125">
        <v>0</v>
      </c>
      <c r="H144" s="126"/>
      <c r="I144" s="62"/>
    </row>
    <row r="145" spans="1:9" x14ac:dyDescent="0.25">
      <c r="A145" s="120" t="s">
        <v>100</v>
      </c>
      <c r="B145" s="121"/>
      <c r="C145" s="121"/>
      <c r="D145" s="122"/>
      <c r="E145" s="127"/>
      <c r="F145" s="124"/>
      <c r="G145" s="125">
        <v>0</v>
      </c>
      <c r="H145" s="126"/>
      <c r="I145" s="62"/>
    </row>
    <row r="146" spans="1:9" x14ac:dyDescent="0.25">
      <c r="A146" s="120" t="s">
        <v>100</v>
      </c>
      <c r="B146" s="121"/>
      <c r="C146" s="121"/>
      <c r="D146" s="122"/>
      <c r="E146" s="127"/>
      <c r="F146" s="124"/>
      <c r="G146" s="125">
        <v>0</v>
      </c>
      <c r="H146" s="126"/>
      <c r="I146" s="62"/>
    </row>
    <row r="147" spans="1:9" x14ac:dyDescent="0.25">
      <c r="A147" s="120" t="s">
        <v>100</v>
      </c>
      <c r="B147" s="121"/>
      <c r="C147" s="121"/>
      <c r="D147" s="122"/>
      <c r="E147" s="127"/>
      <c r="F147" s="124"/>
      <c r="G147" s="125">
        <v>0</v>
      </c>
      <c r="H147" s="126"/>
      <c r="I147" s="62"/>
    </row>
    <row r="148" spans="1:9" x14ac:dyDescent="0.25">
      <c r="A148" s="120" t="s">
        <v>100</v>
      </c>
      <c r="B148" s="121"/>
      <c r="C148" s="121"/>
      <c r="D148" s="122"/>
      <c r="E148" s="127"/>
      <c r="F148" s="124"/>
      <c r="G148" s="125">
        <v>0</v>
      </c>
      <c r="H148" s="126"/>
      <c r="I148" s="62"/>
    </row>
    <row r="149" spans="1:9" x14ac:dyDescent="0.25">
      <c r="A149" s="120" t="s">
        <v>100</v>
      </c>
      <c r="B149" s="121"/>
      <c r="C149" s="121"/>
      <c r="D149" s="122"/>
      <c r="E149" s="127"/>
      <c r="F149" s="124"/>
      <c r="G149" s="125">
        <v>0</v>
      </c>
      <c r="H149" s="126"/>
      <c r="I149" s="62"/>
    </row>
    <row r="150" spans="1:9" x14ac:dyDescent="0.25">
      <c r="A150" s="120" t="s">
        <v>100</v>
      </c>
      <c r="B150" s="121"/>
      <c r="C150" s="121"/>
      <c r="D150" s="122"/>
      <c r="E150" s="127"/>
      <c r="F150" s="124"/>
      <c r="G150" s="125">
        <v>0</v>
      </c>
      <c r="H150" s="126"/>
      <c r="I150" s="62"/>
    </row>
    <row r="151" spans="1:9" x14ac:dyDescent="0.25">
      <c r="A151" s="120" t="s">
        <v>100</v>
      </c>
      <c r="B151" s="121"/>
      <c r="C151" s="121"/>
      <c r="D151" s="122"/>
      <c r="E151" s="127"/>
      <c r="F151" s="124"/>
      <c r="G151" s="125">
        <v>0</v>
      </c>
      <c r="H151" s="126"/>
      <c r="I151" s="62"/>
    </row>
    <row r="152" spans="1:9" x14ac:dyDescent="0.25">
      <c r="A152" s="120" t="s">
        <v>100</v>
      </c>
      <c r="B152" s="121"/>
      <c r="C152" s="121"/>
      <c r="D152" s="122"/>
      <c r="E152" s="127"/>
      <c r="F152" s="124"/>
      <c r="G152" s="125">
        <v>0</v>
      </c>
      <c r="H152" s="126"/>
      <c r="I152" s="62"/>
    </row>
    <row r="153" spans="1:9" x14ac:dyDescent="0.25">
      <c r="A153" s="120" t="s">
        <v>100</v>
      </c>
      <c r="B153" s="121"/>
      <c r="C153" s="121"/>
      <c r="D153" s="122"/>
      <c r="E153" s="127"/>
      <c r="F153" s="124"/>
      <c r="G153" s="125">
        <v>0</v>
      </c>
      <c r="H153" s="126"/>
      <c r="I153" s="62"/>
    </row>
    <row r="154" spans="1:9" x14ac:dyDescent="0.25">
      <c r="A154" s="120" t="s">
        <v>100</v>
      </c>
      <c r="B154" s="121"/>
      <c r="C154" s="121"/>
      <c r="D154" s="122"/>
      <c r="E154" s="127"/>
      <c r="F154" s="124"/>
      <c r="G154" s="125">
        <v>0</v>
      </c>
      <c r="H154" s="126"/>
      <c r="I154" s="62"/>
    </row>
    <row r="155" spans="1:9" x14ac:dyDescent="0.25">
      <c r="A155" s="120" t="s">
        <v>100</v>
      </c>
      <c r="B155" s="121"/>
      <c r="C155" s="121"/>
      <c r="D155" s="122"/>
      <c r="E155" s="127"/>
      <c r="F155" s="124"/>
      <c r="G155" s="125">
        <v>0</v>
      </c>
      <c r="H155" s="126"/>
      <c r="I155" s="62"/>
    </row>
    <row r="156" spans="1:9" x14ac:dyDescent="0.25">
      <c r="A156" s="120" t="s">
        <v>100</v>
      </c>
      <c r="B156" s="121"/>
      <c r="C156" s="121"/>
      <c r="D156" s="122"/>
      <c r="E156" s="127"/>
      <c r="F156" s="124"/>
      <c r="G156" s="125">
        <v>0</v>
      </c>
      <c r="H156" s="126"/>
      <c r="I156" s="62"/>
    </row>
    <row r="157" spans="1:9" x14ac:dyDescent="0.25">
      <c r="A157" s="120" t="s">
        <v>100</v>
      </c>
      <c r="B157" s="121"/>
      <c r="C157" s="121"/>
      <c r="D157" s="122"/>
      <c r="E157" s="127"/>
      <c r="F157" s="124"/>
      <c r="G157" s="125">
        <v>0</v>
      </c>
      <c r="H157" s="126"/>
      <c r="I157" s="62"/>
    </row>
    <row r="158" spans="1:9" x14ac:dyDescent="0.25">
      <c r="A158" s="120" t="s">
        <v>100</v>
      </c>
      <c r="B158" s="121"/>
      <c r="C158" s="121"/>
      <c r="D158" s="122"/>
      <c r="E158" s="127"/>
      <c r="F158" s="124"/>
      <c r="G158" s="125">
        <v>0</v>
      </c>
      <c r="H158" s="126"/>
      <c r="I158" s="62"/>
    </row>
    <row r="159" spans="1:9" x14ac:dyDescent="0.25">
      <c r="A159" s="120" t="s">
        <v>100</v>
      </c>
      <c r="B159" s="121"/>
      <c r="C159" s="121"/>
      <c r="D159" s="122"/>
      <c r="E159" s="127"/>
      <c r="F159" s="124"/>
      <c r="G159" s="125">
        <v>0</v>
      </c>
      <c r="H159" s="126"/>
      <c r="I159" s="62"/>
    </row>
    <row r="160" spans="1:9" x14ac:dyDescent="0.25">
      <c r="A160" s="120" t="s">
        <v>100</v>
      </c>
      <c r="B160" s="121"/>
      <c r="C160" s="121"/>
      <c r="D160" s="122"/>
      <c r="E160" s="127"/>
      <c r="F160" s="124"/>
      <c r="G160" s="125">
        <v>0</v>
      </c>
      <c r="H160" s="126"/>
      <c r="I160" s="62"/>
    </row>
    <row r="161" spans="1:9" x14ac:dyDescent="0.25">
      <c r="A161" s="120" t="s">
        <v>100</v>
      </c>
      <c r="B161" s="121"/>
      <c r="C161" s="121"/>
      <c r="D161" s="122"/>
      <c r="E161" s="127"/>
      <c r="F161" s="124"/>
      <c r="G161" s="125">
        <v>0</v>
      </c>
      <c r="H161" s="126"/>
      <c r="I161" s="62"/>
    </row>
    <row r="162" spans="1:9" x14ac:dyDescent="0.25">
      <c r="A162" s="120" t="s">
        <v>100</v>
      </c>
      <c r="B162" s="121"/>
      <c r="C162" s="121"/>
      <c r="D162" s="122"/>
      <c r="E162" s="127"/>
      <c r="F162" s="124"/>
      <c r="G162" s="125">
        <v>0</v>
      </c>
      <c r="H162" s="126"/>
      <c r="I162" s="62"/>
    </row>
    <row r="163" spans="1:9" x14ac:dyDescent="0.25">
      <c r="A163" s="120" t="s">
        <v>100</v>
      </c>
      <c r="B163" s="121"/>
      <c r="C163" s="121"/>
      <c r="D163" s="122"/>
      <c r="E163" s="127"/>
      <c r="F163" s="124"/>
      <c r="G163" s="125">
        <v>0</v>
      </c>
      <c r="H163" s="126"/>
      <c r="I163" s="62"/>
    </row>
    <row r="164" spans="1:9" x14ac:dyDescent="0.25">
      <c r="A164" s="120" t="s">
        <v>100</v>
      </c>
      <c r="B164" s="121"/>
      <c r="C164" s="121"/>
      <c r="D164" s="122"/>
      <c r="E164" s="127"/>
      <c r="F164" s="124"/>
      <c r="G164" s="125">
        <v>0</v>
      </c>
      <c r="H164" s="126"/>
      <c r="I164" s="62"/>
    </row>
    <row r="165" spans="1:9" x14ac:dyDescent="0.25">
      <c r="A165" s="120" t="s">
        <v>100</v>
      </c>
      <c r="B165" s="121"/>
      <c r="C165" s="121"/>
      <c r="D165" s="122"/>
      <c r="E165" s="127"/>
      <c r="F165" s="124"/>
      <c r="G165" s="125">
        <v>0</v>
      </c>
      <c r="H165" s="126"/>
      <c r="I165" s="62"/>
    </row>
    <row r="166" spans="1:9" x14ac:dyDescent="0.25">
      <c r="A166" s="120" t="s">
        <v>100</v>
      </c>
      <c r="B166" s="121"/>
      <c r="C166" s="121"/>
      <c r="D166" s="122"/>
      <c r="E166" s="127"/>
      <c r="F166" s="124"/>
      <c r="G166" s="125">
        <v>0</v>
      </c>
      <c r="H166" s="126"/>
      <c r="I166" s="62"/>
    </row>
    <row r="167" spans="1:9" x14ac:dyDescent="0.25">
      <c r="A167" s="120" t="s">
        <v>100</v>
      </c>
      <c r="B167" s="121"/>
      <c r="C167" s="121"/>
      <c r="D167" s="122"/>
      <c r="E167" s="127"/>
      <c r="F167" s="124"/>
      <c r="G167" s="125">
        <v>0</v>
      </c>
      <c r="H167" s="126"/>
      <c r="I167" s="62"/>
    </row>
    <row r="168" spans="1:9" x14ac:dyDescent="0.25">
      <c r="A168" s="120" t="s">
        <v>100</v>
      </c>
      <c r="B168" s="121"/>
      <c r="C168" s="121"/>
      <c r="D168" s="122"/>
      <c r="E168" s="127"/>
      <c r="F168" s="124"/>
      <c r="G168" s="125">
        <v>0</v>
      </c>
      <c r="H168" s="126"/>
      <c r="I168" s="62"/>
    </row>
    <row r="169" spans="1:9" x14ac:dyDescent="0.25">
      <c r="A169" s="120" t="s">
        <v>100</v>
      </c>
      <c r="B169" s="121"/>
      <c r="C169" s="121"/>
      <c r="D169" s="122"/>
      <c r="E169" s="127"/>
      <c r="F169" s="124"/>
      <c r="G169" s="125">
        <v>0</v>
      </c>
      <c r="H169" s="126"/>
      <c r="I169" s="62"/>
    </row>
    <row r="170" spans="1:9" x14ac:dyDescent="0.25">
      <c r="A170" s="120" t="s">
        <v>100</v>
      </c>
      <c r="B170" s="121"/>
      <c r="C170" s="121"/>
      <c r="D170" s="122"/>
      <c r="E170" s="127"/>
      <c r="F170" s="124"/>
      <c r="G170" s="125">
        <v>0</v>
      </c>
      <c r="H170" s="126"/>
      <c r="I170" s="62"/>
    </row>
    <row r="171" spans="1:9" x14ac:dyDescent="0.25">
      <c r="A171" s="120" t="s">
        <v>100</v>
      </c>
      <c r="B171" s="121"/>
      <c r="C171" s="121"/>
      <c r="D171" s="122"/>
      <c r="E171" s="127"/>
      <c r="F171" s="124"/>
      <c r="G171" s="125">
        <v>0</v>
      </c>
      <c r="H171" s="126"/>
      <c r="I171" s="62"/>
    </row>
    <row r="172" spans="1:9" x14ac:dyDescent="0.25">
      <c r="A172" s="120" t="s">
        <v>100</v>
      </c>
      <c r="B172" s="121"/>
      <c r="C172" s="121"/>
      <c r="D172" s="122"/>
      <c r="E172" s="127"/>
      <c r="F172" s="124"/>
      <c r="G172" s="125">
        <v>0</v>
      </c>
      <c r="H172" s="126"/>
      <c r="I172" s="62"/>
    </row>
    <row r="173" spans="1:9" x14ac:dyDescent="0.25">
      <c r="A173" s="120" t="s">
        <v>100</v>
      </c>
      <c r="B173" s="121"/>
      <c r="C173" s="121"/>
      <c r="D173" s="122"/>
      <c r="E173" s="127"/>
      <c r="F173" s="124"/>
      <c r="G173" s="125">
        <v>0</v>
      </c>
      <c r="H173" s="126"/>
      <c r="I173" s="62"/>
    </row>
    <row r="174" spans="1:9" x14ac:dyDescent="0.25">
      <c r="A174" s="120" t="s">
        <v>100</v>
      </c>
      <c r="B174" s="121"/>
      <c r="C174" s="121"/>
      <c r="D174" s="122"/>
      <c r="E174" s="127"/>
      <c r="F174" s="124"/>
      <c r="G174" s="125">
        <v>0</v>
      </c>
      <c r="H174" s="126"/>
      <c r="I174" s="62"/>
    </row>
    <row r="175" spans="1:9" x14ac:dyDescent="0.25">
      <c r="A175" s="120" t="s">
        <v>100</v>
      </c>
      <c r="B175" s="121"/>
      <c r="C175" s="121"/>
      <c r="D175" s="122"/>
      <c r="E175" s="127"/>
      <c r="F175" s="124"/>
      <c r="G175" s="125">
        <v>0</v>
      </c>
      <c r="H175" s="126"/>
      <c r="I175" s="62"/>
    </row>
    <row r="176" spans="1:9" x14ac:dyDescent="0.25">
      <c r="A176" s="120" t="s">
        <v>100</v>
      </c>
      <c r="B176" s="121"/>
      <c r="C176" s="121"/>
      <c r="D176" s="122"/>
      <c r="E176" s="127"/>
      <c r="F176" s="124"/>
      <c r="G176" s="125">
        <v>0</v>
      </c>
      <c r="H176" s="126"/>
      <c r="I176" s="62"/>
    </row>
    <row r="177" spans="1:9" x14ac:dyDescent="0.25">
      <c r="A177" s="120" t="s">
        <v>100</v>
      </c>
      <c r="B177" s="121"/>
      <c r="C177" s="121"/>
      <c r="D177" s="122"/>
      <c r="E177" s="127"/>
      <c r="F177" s="124"/>
      <c r="G177" s="125">
        <v>0</v>
      </c>
      <c r="H177" s="126"/>
      <c r="I177" s="62"/>
    </row>
    <row r="178" spans="1:9" x14ac:dyDescent="0.25">
      <c r="A178" s="120" t="s">
        <v>100</v>
      </c>
      <c r="B178" s="121"/>
      <c r="C178" s="121"/>
      <c r="D178" s="122"/>
      <c r="E178" s="127"/>
      <c r="F178" s="124"/>
      <c r="G178" s="125">
        <v>0</v>
      </c>
      <c r="H178" s="126"/>
      <c r="I178" s="62"/>
    </row>
    <row r="179" spans="1:9" x14ac:dyDescent="0.25">
      <c r="A179" s="120" t="s">
        <v>100</v>
      </c>
      <c r="B179" s="121"/>
      <c r="C179" s="121"/>
      <c r="D179" s="122"/>
      <c r="E179" s="127"/>
      <c r="F179" s="124"/>
      <c r="G179" s="125">
        <v>0</v>
      </c>
      <c r="H179" s="126"/>
      <c r="I179" s="62"/>
    </row>
    <row r="180" spans="1:9" x14ac:dyDescent="0.25">
      <c r="A180" s="120" t="s">
        <v>100</v>
      </c>
      <c r="B180" s="121"/>
      <c r="C180" s="121"/>
      <c r="D180" s="122"/>
      <c r="E180" s="127"/>
      <c r="F180" s="124"/>
      <c r="G180" s="125">
        <v>0</v>
      </c>
      <c r="H180" s="126"/>
      <c r="I180" s="62"/>
    </row>
    <row r="181" spans="1:9" x14ac:dyDescent="0.25">
      <c r="A181" s="120" t="s">
        <v>100</v>
      </c>
      <c r="B181" s="121"/>
      <c r="C181" s="121"/>
      <c r="D181" s="122"/>
      <c r="E181" s="127"/>
      <c r="F181" s="124"/>
      <c r="G181" s="125">
        <v>0</v>
      </c>
      <c r="H181" s="126"/>
      <c r="I181" s="62"/>
    </row>
    <row r="182" spans="1:9" x14ac:dyDescent="0.25">
      <c r="A182" s="120" t="s">
        <v>100</v>
      </c>
      <c r="B182" s="121"/>
      <c r="C182" s="121"/>
      <c r="D182" s="122"/>
      <c r="E182" s="127"/>
      <c r="F182" s="124"/>
      <c r="G182" s="125">
        <v>0</v>
      </c>
      <c r="H182" s="126"/>
      <c r="I182" s="62"/>
    </row>
    <row r="183" spans="1:9" x14ac:dyDescent="0.25">
      <c r="A183" s="120" t="s">
        <v>100</v>
      </c>
      <c r="B183" s="121"/>
      <c r="C183" s="121"/>
      <c r="D183" s="122"/>
      <c r="E183" s="127"/>
      <c r="F183" s="124"/>
      <c r="G183" s="125">
        <v>0</v>
      </c>
      <c r="H183" s="126"/>
      <c r="I183" s="62"/>
    </row>
    <row r="184" spans="1:9" x14ac:dyDescent="0.25">
      <c r="A184" s="120" t="s">
        <v>100</v>
      </c>
      <c r="B184" s="121"/>
      <c r="C184" s="121"/>
      <c r="D184" s="122"/>
      <c r="E184" s="127"/>
      <c r="F184" s="124"/>
      <c r="G184" s="125">
        <v>0</v>
      </c>
      <c r="H184" s="126"/>
      <c r="I184" s="62"/>
    </row>
    <row r="185" spans="1:9" x14ac:dyDescent="0.25">
      <c r="A185" s="120" t="s">
        <v>100</v>
      </c>
      <c r="B185" s="121"/>
      <c r="C185" s="121"/>
      <c r="D185" s="122"/>
      <c r="E185" s="127"/>
      <c r="F185" s="124"/>
      <c r="G185" s="125">
        <v>0</v>
      </c>
      <c r="H185" s="126"/>
      <c r="I185" s="62"/>
    </row>
    <row r="186" spans="1:9" x14ac:dyDescent="0.25">
      <c r="A186" s="120" t="s">
        <v>100</v>
      </c>
      <c r="B186" s="121"/>
      <c r="C186" s="121"/>
      <c r="D186" s="122"/>
      <c r="E186" s="127"/>
      <c r="F186" s="124"/>
      <c r="G186" s="125">
        <v>0</v>
      </c>
      <c r="H186" s="126"/>
      <c r="I186" s="62"/>
    </row>
    <row r="187" spans="1:9" x14ac:dyDescent="0.25">
      <c r="A187" s="120" t="s">
        <v>100</v>
      </c>
      <c r="B187" s="121"/>
      <c r="C187" s="121"/>
      <c r="D187" s="122"/>
      <c r="E187" s="127"/>
      <c r="F187" s="124"/>
      <c r="G187" s="125">
        <v>0</v>
      </c>
      <c r="H187" s="126"/>
      <c r="I187" s="62"/>
    </row>
    <row r="188" spans="1:9" x14ac:dyDescent="0.25">
      <c r="A188" s="120" t="s">
        <v>100</v>
      </c>
      <c r="B188" s="121"/>
      <c r="C188" s="121"/>
      <c r="D188" s="122"/>
      <c r="E188" s="127"/>
      <c r="F188" s="124"/>
      <c r="G188" s="125">
        <v>0</v>
      </c>
      <c r="H188" s="126"/>
      <c r="I188" s="62"/>
    </row>
    <row r="189" spans="1:9" x14ac:dyDescent="0.25">
      <c r="A189" s="120" t="s">
        <v>100</v>
      </c>
      <c r="B189" s="121"/>
      <c r="C189" s="121"/>
      <c r="D189" s="122"/>
      <c r="E189" s="127"/>
      <c r="F189" s="124"/>
      <c r="G189" s="125">
        <v>0</v>
      </c>
      <c r="H189" s="126"/>
      <c r="I189" s="62"/>
    </row>
    <row r="190" spans="1:9" x14ac:dyDescent="0.25">
      <c r="A190" s="120" t="s">
        <v>100</v>
      </c>
      <c r="B190" s="121"/>
      <c r="C190" s="121"/>
      <c r="D190" s="122"/>
      <c r="E190" s="127"/>
      <c r="F190" s="124"/>
      <c r="G190" s="125">
        <v>0</v>
      </c>
      <c r="H190" s="126"/>
      <c r="I190" s="62"/>
    </row>
    <row r="191" spans="1:9" x14ac:dyDescent="0.25">
      <c r="A191" s="120" t="s">
        <v>100</v>
      </c>
      <c r="B191" s="121"/>
      <c r="C191" s="121"/>
      <c r="D191" s="122"/>
      <c r="E191" s="127"/>
      <c r="F191" s="124"/>
      <c r="G191" s="125">
        <v>0</v>
      </c>
      <c r="H191" s="126"/>
      <c r="I191" s="62"/>
    </row>
    <row r="192" spans="1:9" x14ac:dyDescent="0.25">
      <c r="A192" s="120" t="s">
        <v>100</v>
      </c>
      <c r="B192" s="121"/>
      <c r="C192" s="121"/>
      <c r="D192" s="122"/>
      <c r="E192" s="127"/>
      <c r="F192" s="124"/>
      <c r="G192" s="125">
        <v>0</v>
      </c>
      <c r="H192" s="126"/>
      <c r="I192" s="62"/>
    </row>
    <row r="193" spans="1:9" x14ac:dyDescent="0.25">
      <c r="A193" s="120" t="s">
        <v>100</v>
      </c>
      <c r="B193" s="121"/>
      <c r="C193" s="121"/>
      <c r="D193" s="122"/>
      <c r="E193" s="127"/>
      <c r="F193" s="124"/>
      <c r="G193" s="125">
        <v>0</v>
      </c>
      <c r="H193" s="126"/>
      <c r="I193" s="62"/>
    </row>
    <row r="194" spans="1:9" x14ac:dyDescent="0.25">
      <c r="A194" s="120" t="s">
        <v>100</v>
      </c>
      <c r="B194" s="121"/>
      <c r="C194" s="121"/>
      <c r="D194" s="122"/>
      <c r="E194" s="127"/>
      <c r="F194" s="124"/>
      <c r="G194" s="125">
        <v>0</v>
      </c>
      <c r="H194" s="126"/>
      <c r="I194" s="62"/>
    </row>
    <row r="195" spans="1:9" x14ac:dyDescent="0.25">
      <c r="A195" s="120" t="s">
        <v>100</v>
      </c>
      <c r="B195" s="121"/>
      <c r="C195" s="121"/>
      <c r="D195" s="122"/>
      <c r="E195" s="127"/>
      <c r="F195" s="124"/>
      <c r="G195" s="125">
        <v>0</v>
      </c>
      <c r="H195" s="126"/>
      <c r="I195" s="62"/>
    </row>
    <row r="196" spans="1:9" x14ac:dyDescent="0.25">
      <c r="A196" s="120" t="s">
        <v>100</v>
      </c>
      <c r="B196" s="121"/>
      <c r="C196" s="121"/>
      <c r="D196" s="122"/>
      <c r="E196" s="127"/>
      <c r="F196" s="124"/>
      <c r="G196" s="125">
        <v>0</v>
      </c>
      <c r="H196" s="126"/>
      <c r="I196" s="62"/>
    </row>
    <row r="197" spans="1:9" x14ac:dyDescent="0.25">
      <c r="A197" s="120" t="s">
        <v>100</v>
      </c>
      <c r="B197" s="121"/>
      <c r="C197" s="121"/>
      <c r="D197" s="122"/>
      <c r="E197" s="127"/>
      <c r="F197" s="124"/>
      <c r="G197" s="125">
        <v>0</v>
      </c>
      <c r="H197" s="126"/>
      <c r="I197" s="62"/>
    </row>
    <row r="198" spans="1:9" x14ac:dyDescent="0.25">
      <c r="A198" s="120" t="s">
        <v>100</v>
      </c>
      <c r="B198" s="121"/>
      <c r="C198" s="121"/>
      <c r="D198" s="122"/>
      <c r="E198" s="127"/>
      <c r="F198" s="124"/>
      <c r="G198" s="125">
        <v>0</v>
      </c>
      <c r="H198" s="126"/>
      <c r="I198" s="62"/>
    </row>
    <row r="199" spans="1:9" x14ac:dyDescent="0.25">
      <c r="A199" s="120" t="s">
        <v>100</v>
      </c>
      <c r="B199" s="121"/>
      <c r="C199" s="121"/>
      <c r="D199" s="122"/>
      <c r="E199" s="127"/>
      <c r="F199" s="124"/>
      <c r="G199" s="125">
        <v>0</v>
      </c>
      <c r="H199" s="126"/>
      <c r="I199" s="62"/>
    </row>
    <row r="200" spans="1:9" x14ac:dyDescent="0.25">
      <c r="A200" s="120" t="s">
        <v>100</v>
      </c>
      <c r="B200" s="121"/>
      <c r="C200" s="121"/>
      <c r="D200" s="122"/>
      <c r="E200" s="127"/>
      <c r="F200" s="132"/>
      <c r="G200" s="133">
        <v>0</v>
      </c>
      <c r="H200" s="126"/>
      <c r="I200" s="62"/>
    </row>
    <row r="201" spans="1:9" x14ac:dyDescent="0.25">
      <c r="A201" s="120" t="s">
        <v>100</v>
      </c>
      <c r="B201" s="121"/>
      <c r="C201" s="121"/>
      <c r="D201" s="122"/>
      <c r="E201" s="127"/>
      <c r="F201" s="124"/>
      <c r="G201" s="125"/>
      <c r="H201" s="126"/>
      <c r="I201" s="62"/>
    </row>
    <row r="202" spans="1:9" x14ac:dyDescent="0.25">
      <c r="A202" s="120" t="s">
        <v>100</v>
      </c>
      <c r="B202" s="121"/>
      <c r="C202" s="121"/>
      <c r="D202" s="122"/>
      <c r="E202" s="127"/>
      <c r="F202" s="124"/>
      <c r="G202" s="125"/>
      <c r="H202" s="126"/>
      <c r="I202" s="62"/>
    </row>
    <row r="203" spans="1:9" x14ac:dyDescent="0.25">
      <c r="A203" s="120" t="s">
        <v>100</v>
      </c>
      <c r="B203" s="121"/>
      <c r="C203" s="121"/>
      <c r="D203" s="122"/>
      <c r="E203" s="127"/>
      <c r="F203" s="124"/>
      <c r="G203" s="125"/>
      <c r="H203" s="126"/>
      <c r="I203" s="62"/>
    </row>
    <row r="204" spans="1:9" x14ac:dyDescent="0.25">
      <c r="A204" s="120" t="s">
        <v>100</v>
      </c>
      <c r="B204" s="121"/>
      <c r="C204" s="121"/>
      <c r="D204" s="122"/>
      <c r="E204" s="127"/>
      <c r="F204" s="124"/>
      <c r="G204" s="125"/>
      <c r="H204" s="126"/>
      <c r="I204" s="62"/>
    </row>
    <row r="205" spans="1:9" x14ac:dyDescent="0.25">
      <c r="A205" s="120" t="s">
        <v>100</v>
      </c>
      <c r="B205" s="121"/>
      <c r="C205" s="121"/>
      <c r="D205" s="122"/>
      <c r="E205" s="127"/>
      <c r="F205" s="124"/>
      <c r="G205" s="125"/>
      <c r="H205" s="126"/>
      <c r="I205" s="62"/>
    </row>
    <row r="206" spans="1:9" x14ac:dyDescent="0.25">
      <c r="A206" s="120" t="s">
        <v>100</v>
      </c>
      <c r="B206" s="121"/>
      <c r="C206" s="121"/>
      <c r="D206" s="122"/>
      <c r="E206" s="127"/>
      <c r="F206" s="124"/>
      <c r="G206" s="125"/>
      <c r="H206" s="126"/>
      <c r="I206" s="62"/>
    </row>
    <row r="207" spans="1:9" x14ac:dyDescent="0.25">
      <c r="A207" s="120" t="s">
        <v>100</v>
      </c>
      <c r="B207" s="121"/>
      <c r="C207" s="121"/>
      <c r="D207" s="122"/>
      <c r="E207" s="127"/>
      <c r="F207" s="124"/>
      <c r="G207" s="125"/>
      <c r="H207" s="126"/>
      <c r="I207" s="62"/>
    </row>
    <row r="208" spans="1:9" x14ac:dyDescent="0.25">
      <c r="A208" s="120" t="s">
        <v>100</v>
      </c>
      <c r="B208" s="121"/>
      <c r="C208" s="121"/>
      <c r="D208" s="122"/>
      <c r="E208" s="127"/>
      <c r="F208" s="124"/>
      <c r="G208" s="125"/>
      <c r="H208" s="126"/>
      <c r="I208" s="62"/>
    </row>
    <row r="209" spans="1:9" x14ac:dyDescent="0.25">
      <c r="A209" s="120" t="s">
        <v>100</v>
      </c>
      <c r="B209" s="121"/>
      <c r="C209" s="121"/>
      <c r="D209" s="122"/>
      <c r="E209" s="127"/>
      <c r="F209" s="124"/>
      <c r="G209" s="125"/>
      <c r="H209" s="126"/>
      <c r="I209" s="62"/>
    </row>
    <row r="210" spans="1:9" x14ac:dyDescent="0.25">
      <c r="A210" s="120" t="s">
        <v>100</v>
      </c>
      <c r="B210" s="121"/>
      <c r="C210" s="121"/>
      <c r="D210" s="122"/>
      <c r="E210" s="127"/>
      <c r="F210" s="124"/>
      <c r="G210" s="125"/>
      <c r="H210" s="126"/>
      <c r="I210" s="62"/>
    </row>
    <row r="211" spans="1:9" x14ac:dyDescent="0.25">
      <c r="A211" s="120" t="s">
        <v>100</v>
      </c>
      <c r="B211" s="121"/>
      <c r="C211" s="121"/>
      <c r="D211" s="122"/>
      <c r="E211" s="127"/>
      <c r="F211" s="124"/>
      <c r="G211" s="125"/>
      <c r="H211" s="126"/>
      <c r="I211" s="62"/>
    </row>
    <row r="212" spans="1:9" x14ac:dyDescent="0.25">
      <c r="A212" s="120" t="s">
        <v>100</v>
      </c>
      <c r="B212" s="121"/>
      <c r="C212" s="121"/>
      <c r="D212" s="122"/>
      <c r="E212" s="127"/>
      <c r="F212" s="124"/>
      <c r="G212" s="125"/>
      <c r="H212" s="126"/>
      <c r="I212" s="62"/>
    </row>
    <row r="213" spans="1:9" x14ac:dyDescent="0.25">
      <c r="A213" s="120" t="s">
        <v>100</v>
      </c>
      <c r="B213" s="121"/>
      <c r="C213" s="121"/>
      <c r="D213" s="122"/>
      <c r="E213" s="127"/>
      <c r="F213" s="124"/>
      <c r="G213" s="125"/>
      <c r="H213" s="126"/>
      <c r="I213" s="62"/>
    </row>
    <row r="214" spans="1:9" x14ac:dyDescent="0.25">
      <c r="A214" s="120" t="s">
        <v>100</v>
      </c>
      <c r="B214" s="121"/>
      <c r="C214" s="121"/>
      <c r="D214" s="122"/>
      <c r="E214" s="127"/>
      <c r="F214" s="124"/>
      <c r="G214" s="125"/>
      <c r="H214" s="126"/>
      <c r="I214" s="62"/>
    </row>
    <row r="215" spans="1:9" x14ac:dyDescent="0.25">
      <c r="A215" s="120" t="s">
        <v>100</v>
      </c>
      <c r="B215" s="121"/>
      <c r="C215" s="121"/>
      <c r="D215" s="122"/>
      <c r="E215" s="127"/>
      <c r="F215" s="124"/>
      <c r="G215" s="125"/>
      <c r="H215" s="126"/>
      <c r="I215" s="62"/>
    </row>
    <row r="216" spans="1:9" x14ac:dyDescent="0.25">
      <c r="A216" s="120" t="s">
        <v>100</v>
      </c>
      <c r="B216" s="121"/>
      <c r="C216" s="121"/>
      <c r="D216" s="122"/>
      <c r="E216" s="127"/>
      <c r="F216" s="124"/>
      <c r="G216" s="125"/>
      <c r="H216" s="126"/>
      <c r="I216" s="62"/>
    </row>
    <row r="217" spans="1:9" x14ac:dyDescent="0.25">
      <c r="A217" s="120" t="s">
        <v>100</v>
      </c>
      <c r="B217" s="121"/>
      <c r="C217" s="121"/>
      <c r="D217" s="122"/>
      <c r="E217" s="127"/>
      <c r="F217" s="124"/>
      <c r="G217" s="125"/>
      <c r="H217" s="126"/>
      <c r="I217" s="62"/>
    </row>
    <row r="218" spans="1:9" x14ac:dyDescent="0.25">
      <c r="A218" s="120" t="s">
        <v>100</v>
      </c>
      <c r="B218" s="121"/>
      <c r="C218" s="121"/>
      <c r="D218" s="122"/>
      <c r="E218" s="127"/>
      <c r="F218" s="124"/>
      <c r="G218" s="125"/>
      <c r="H218" s="126"/>
      <c r="I218" s="62"/>
    </row>
    <row r="219" spans="1:9" x14ac:dyDescent="0.25">
      <c r="A219" s="120" t="s">
        <v>100</v>
      </c>
      <c r="B219" s="121"/>
      <c r="C219" s="121"/>
      <c r="D219" s="122"/>
      <c r="E219" s="127"/>
      <c r="F219" s="124"/>
      <c r="G219" s="125"/>
      <c r="H219" s="126"/>
      <c r="I219" s="62"/>
    </row>
    <row r="220" spans="1:9" x14ac:dyDescent="0.25">
      <c r="A220" s="120" t="s">
        <v>100</v>
      </c>
      <c r="B220" s="121"/>
      <c r="C220" s="121"/>
      <c r="D220" s="122"/>
      <c r="E220" s="127"/>
      <c r="F220" s="124"/>
      <c r="G220" s="125"/>
      <c r="H220" s="126"/>
      <c r="I220" s="62"/>
    </row>
    <row r="221" spans="1:9" x14ac:dyDescent="0.25">
      <c r="A221" s="120" t="s">
        <v>100</v>
      </c>
      <c r="B221" s="121"/>
      <c r="C221" s="121"/>
      <c r="D221" s="122"/>
      <c r="E221" s="127"/>
      <c r="F221" s="124"/>
      <c r="G221" s="125"/>
      <c r="H221" s="126"/>
      <c r="I221" s="62"/>
    </row>
    <row r="222" spans="1:9" x14ac:dyDescent="0.25">
      <c r="A222" s="120" t="s">
        <v>100</v>
      </c>
      <c r="B222" s="121"/>
      <c r="C222" s="121"/>
      <c r="D222" s="122"/>
      <c r="E222" s="127"/>
      <c r="F222" s="124"/>
      <c r="G222" s="125"/>
      <c r="H222" s="126"/>
      <c r="I222" s="62"/>
    </row>
    <row r="223" spans="1:9" x14ac:dyDescent="0.25">
      <c r="A223" s="120" t="s">
        <v>100</v>
      </c>
      <c r="B223" s="121"/>
      <c r="C223" s="121"/>
      <c r="D223" s="122"/>
      <c r="E223" s="127"/>
      <c r="F223" s="124"/>
      <c r="G223" s="125"/>
      <c r="H223" s="126"/>
      <c r="I223" s="62"/>
    </row>
    <row r="224" spans="1:9" x14ac:dyDescent="0.25">
      <c r="A224" s="120" t="s">
        <v>100</v>
      </c>
      <c r="B224" s="121"/>
      <c r="C224" s="121"/>
      <c r="D224" s="122"/>
      <c r="E224" s="127"/>
      <c r="F224" s="124"/>
      <c r="G224" s="125"/>
      <c r="H224" s="126"/>
      <c r="I224" s="62"/>
    </row>
    <row r="225" spans="1:9" x14ac:dyDescent="0.25">
      <c r="A225" s="120" t="s">
        <v>100</v>
      </c>
      <c r="B225" s="121"/>
      <c r="C225" s="121"/>
      <c r="D225" s="122"/>
      <c r="E225" s="127"/>
      <c r="F225" s="124"/>
      <c r="G225" s="125"/>
      <c r="H225" s="126"/>
      <c r="I225" s="62"/>
    </row>
    <row r="226" spans="1:9" x14ac:dyDescent="0.25">
      <c r="A226" s="120" t="s">
        <v>100</v>
      </c>
      <c r="B226" s="121"/>
      <c r="C226" s="121"/>
      <c r="D226" s="122"/>
      <c r="E226" s="127"/>
      <c r="F226" s="124"/>
      <c r="G226" s="125"/>
      <c r="H226" s="126"/>
      <c r="I226" s="62"/>
    </row>
    <row r="227" spans="1:9" x14ac:dyDescent="0.25">
      <c r="A227" s="120" t="s">
        <v>100</v>
      </c>
      <c r="B227" s="121"/>
      <c r="C227" s="121"/>
      <c r="D227" s="122"/>
      <c r="E227" s="127"/>
      <c r="F227" s="124"/>
      <c r="G227" s="125"/>
      <c r="H227" s="126"/>
      <c r="I227" s="62"/>
    </row>
    <row r="228" spans="1:9" x14ac:dyDescent="0.25">
      <c r="A228" s="120" t="s">
        <v>100</v>
      </c>
      <c r="B228" s="121"/>
      <c r="C228" s="121"/>
      <c r="D228" s="122"/>
      <c r="E228" s="127"/>
      <c r="F228" s="124"/>
      <c r="G228" s="125"/>
      <c r="H228" s="126"/>
      <c r="I228" s="62"/>
    </row>
    <row r="229" spans="1:9" x14ac:dyDescent="0.25">
      <c r="A229" s="120" t="s">
        <v>100</v>
      </c>
      <c r="B229" s="121"/>
      <c r="C229" s="121"/>
      <c r="D229" s="122"/>
      <c r="E229" s="127"/>
      <c r="F229" s="124"/>
      <c r="G229" s="125"/>
      <c r="H229" s="126"/>
      <c r="I229" s="62"/>
    </row>
    <row r="230" spans="1:9" x14ac:dyDescent="0.25">
      <c r="A230" s="120" t="s">
        <v>100</v>
      </c>
      <c r="B230" s="121"/>
      <c r="C230" s="121"/>
      <c r="D230" s="122"/>
      <c r="E230" s="127"/>
      <c r="F230" s="124"/>
      <c r="G230" s="125"/>
      <c r="H230" s="126"/>
      <c r="I230" s="62"/>
    </row>
    <row r="231" spans="1:9" x14ac:dyDescent="0.25">
      <c r="A231" s="120" t="s">
        <v>100</v>
      </c>
      <c r="B231" s="121"/>
      <c r="C231" s="121"/>
      <c r="D231" s="122"/>
      <c r="E231" s="127"/>
      <c r="F231" s="124"/>
      <c r="G231" s="125"/>
      <c r="H231" s="126"/>
      <c r="I231" s="62"/>
    </row>
    <row r="232" spans="1:9" x14ac:dyDescent="0.25">
      <c r="A232" s="120" t="s">
        <v>100</v>
      </c>
      <c r="B232" s="121"/>
      <c r="C232" s="121"/>
      <c r="D232" s="122"/>
      <c r="E232" s="127"/>
      <c r="F232" s="124"/>
      <c r="G232" s="125"/>
      <c r="H232" s="126"/>
      <c r="I232" s="62"/>
    </row>
    <row r="233" spans="1:9" x14ac:dyDescent="0.25">
      <c r="A233" s="120" t="s">
        <v>100</v>
      </c>
      <c r="B233" s="121"/>
      <c r="C233" s="121"/>
      <c r="D233" s="122"/>
      <c r="E233" s="127"/>
      <c r="F233" s="124"/>
      <c r="G233" s="125"/>
      <c r="H233" s="126"/>
      <c r="I233" s="62"/>
    </row>
    <row r="234" spans="1:9" x14ac:dyDescent="0.25">
      <c r="A234" s="120" t="s">
        <v>100</v>
      </c>
      <c r="B234" s="121"/>
      <c r="C234" s="121"/>
      <c r="D234" s="122"/>
      <c r="E234" s="127"/>
      <c r="F234" s="124"/>
      <c r="G234" s="125"/>
      <c r="H234" s="126"/>
      <c r="I234" s="62"/>
    </row>
    <row r="235" spans="1:9" x14ac:dyDescent="0.25">
      <c r="A235" s="120" t="s">
        <v>100</v>
      </c>
      <c r="B235" s="121"/>
      <c r="C235" s="121"/>
      <c r="D235" s="122"/>
      <c r="E235" s="127"/>
      <c r="F235" s="124"/>
      <c r="G235" s="125"/>
      <c r="H235" s="126"/>
      <c r="I235" s="62"/>
    </row>
    <row r="236" spans="1:9" x14ac:dyDescent="0.25">
      <c r="A236" s="120" t="s">
        <v>100</v>
      </c>
      <c r="B236" s="121"/>
      <c r="C236" s="121"/>
      <c r="D236" s="122"/>
      <c r="E236" s="127"/>
      <c r="F236" s="124"/>
      <c r="G236" s="125"/>
      <c r="H236" s="126"/>
      <c r="I236" s="62"/>
    </row>
    <row r="237" spans="1:9" x14ac:dyDescent="0.25">
      <c r="A237" s="120" t="s">
        <v>100</v>
      </c>
      <c r="B237" s="121"/>
      <c r="C237" s="121"/>
      <c r="D237" s="122"/>
      <c r="E237" s="127"/>
      <c r="F237" s="124"/>
      <c r="G237" s="125"/>
      <c r="H237" s="126"/>
      <c r="I237" s="62"/>
    </row>
    <row r="238" spans="1:9" x14ac:dyDescent="0.25">
      <c r="A238" s="120" t="s">
        <v>100</v>
      </c>
      <c r="B238" s="121"/>
      <c r="C238" s="121"/>
      <c r="D238" s="122"/>
      <c r="E238" s="127"/>
      <c r="F238" s="124"/>
      <c r="G238" s="125"/>
      <c r="H238" s="126"/>
      <c r="I238" s="62"/>
    </row>
    <row r="239" spans="1:9" x14ac:dyDescent="0.25">
      <c r="A239" s="120" t="s">
        <v>100</v>
      </c>
      <c r="B239" s="121"/>
      <c r="C239" s="121"/>
      <c r="D239" s="122"/>
      <c r="E239" s="127"/>
      <c r="F239" s="124"/>
      <c r="G239" s="125"/>
      <c r="H239" s="126"/>
      <c r="I239" s="62"/>
    </row>
    <row r="240" spans="1:9" x14ac:dyDescent="0.25">
      <c r="A240" s="120" t="s">
        <v>100</v>
      </c>
      <c r="B240" s="121"/>
      <c r="C240" s="121"/>
      <c r="D240" s="122"/>
      <c r="E240" s="127"/>
      <c r="F240" s="124"/>
      <c r="G240" s="125"/>
      <c r="H240" s="126"/>
      <c r="I240" s="62"/>
    </row>
    <row r="241" spans="1:9" x14ac:dyDescent="0.25">
      <c r="A241" s="120" t="s">
        <v>100</v>
      </c>
      <c r="B241" s="121"/>
      <c r="C241" s="121"/>
      <c r="D241" s="122"/>
      <c r="E241" s="127"/>
      <c r="F241" s="124"/>
      <c r="G241" s="125"/>
      <c r="H241" s="126"/>
      <c r="I241" s="62"/>
    </row>
    <row r="242" spans="1:9" x14ac:dyDescent="0.25">
      <c r="A242" s="120" t="s">
        <v>100</v>
      </c>
      <c r="B242" s="121"/>
      <c r="C242" s="121"/>
      <c r="D242" s="122"/>
      <c r="E242" s="127"/>
      <c r="F242" s="124"/>
      <c r="G242" s="125"/>
      <c r="H242" s="126"/>
      <c r="I242" s="62"/>
    </row>
    <row r="243" spans="1:9" x14ac:dyDescent="0.25">
      <c r="A243" s="120" t="s">
        <v>100</v>
      </c>
      <c r="B243" s="121"/>
      <c r="C243" s="121"/>
      <c r="D243" s="122"/>
      <c r="E243" s="127"/>
      <c r="F243" s="124"/>
      <c r="G243" s="125"/>
      <c r="H243" s="126"/>
      <c r="I243" s="62"/>
    </row>
    <row r="244" spans="1:9" x14ac:dyDescent="0.25">
      <c r="A244" s="120" t="s">
        <v>100</v>
      </c>
      <c r="B244" s="121"/>
      <c r="C244" s="121"/>
      <c r="D244" s="122"/>
      <c r="E244" s="127"/>
      <c r="F244" s="124"/>
      <c r="G244" s="125"/>
      <c r="H244" s="126"/>
      <c r="I244" s="62"/>
    </row>
    <row r="245" spans="1:9" x14ac:dyDescent="0.25">
      <c r="A245" s="120" t="s">
        <v>100</v>
      </c>
      <c r="B245" s="121"/>
      <c r="C245" s="121"/>
      <c r="D245" s="122"/>
      <c r="E245" s="127"/>
      <c r="F245" s="124"/>
      <c r="G245" s="125"/>
      <c r="H245" s="126"/>
      <c r="I245" s="62"/>
    </row>
    <row r="246" spans="1:9" x14ac:dyDescent="0.25">
      <c r="A246" s="120" t="s">
        <v>100</v>
      </c>
      <c r="B246" s="121"/>
      <c r="C246" s="121"/>
      <c r="D246" s="122"/>
      <c r="E246" s="127"/>
      <c r="F246" s="124"/>
      <c r="G246" s="125"/>
      <c r="H246" s="126"/>
      <c r="I246" s="62"/>
    </row>
    <row r="247" spans="1:9" x14ac:dyDescent="0.25">
      <c r="A247" s="120" t="s">
        <v>100</v>
      </c>
      <c r="B247" s="121"/>
      <c r="C247" s="121"/>
      <c r="D247" s="122"/>
      <c r="E247" s="127"/>
      <c r="F247" s="124"/>
      <c r="G247" s="125"/>
      <c r="H247" s="126"/>
      <c r="I247" s="62"/>
    </row>
    <row r="248" spans="1:9" x14ac:dyDescent="0.25">
      <c r="A248" s="120" t="s">
        <v>100</v>
      </c>
      <c r="B248" s="121"/>
      <c r="C248" s="121"/>
      <c r="D248" s="122"/>
      <c r="E248" s="127"/>
      <c r="F248" s="124"/>
      <c r="G248" s="125"/>
      <c r="H248" s="126"/>
      <c r="I248" s="62"/>
    </row>
    <row r="249" spans="1:9" x14ac:dyDescent="0.25">
      <c r="A249" s="120" t="s">
        <v>100</v>
      </c>
      <c r="B249" s="121"/>
      <c r="C249" s="121"/>
      <c r="D249" s="122"/>
      <c r="E249" s="127"/>
      <c r="F249" s="124"/>
      <c r="G249" s="125"/>
      <c r="H249" s="126"/>
      <c r="I249" s="62"/>
    </row>
    <row r="250" spans="1:9" x14ac:dyDescent="0.25">
      <c r="A250" s="120" t="s">
        <v>100</v>
      </c>
      <c r="B250" s="121"/>
      <c r="C250" s="121"/>
      <c r="D250" s="122"/>
      <c r="E250" s="127"/>
      <c r="F250" s="124"/>
      <c r="G250" s="125"/>
      <c r="H250" s="126"/>
      <c r="I250" s="62"/>
    </row>
    <row r="251" spans="1:9" x14ac:dyDescent="0.25">
      <c r="A251" s="120" t="s">
        <v>100</v>
      </c>
      <c r="B251" s="121"/>
      <c r="C251" s="121"/>
      <c r="D251" s="122"/>
      <c r="E251" s="127"/>
      <c r="F251" s="124"/>
      <c r="G251" s="125"/>
      <c r="H251" s="126"/>
      <c r="I251" s="62"/>
    </row>
    <row r="252" spans="1:9" x14ac:dyDescent="0.25">
      <c r="A252" s="120" t="s">
        <v>100</v>
      </c>
      <c r="B252" s="121"/>
      <c r="C252" s="121"/>
      <c r="D252" s="122"/>
      <c r="E252" s="127"/>
      <c r="F252" s="124"/>
      <c r="G252" s="125"/>
      <c r="H252" s="126"/>
      <c r="I252" s="62"/>
    </row>
    <row r="253" spans="1:9" x14ac:dyDescent="0.25">
      <c r="A253" s="120" t="s">
        <v>100</v>
      </c>
      <c r="B253" s="121"/>
      <c r="C253" s="121"/>
      <c r="D253" s="122"/>
      <c r="E253" s="127"/>
      <c r="F253" s="124"/>
      <c r="G253" s="125"/>
      <c r="H253" s="126"/>
      <c r="I253" s="62"/>
    </row>
    <row r="254" spans="1:9" x14ac:dyDescent="0.25">
      <c r="A254" s="120" t="s">
        <v>100</v>
      </c>
      <c r="B254" s="121"/>
      <c r="C254" s="121"/>
      <c r="D254" s="122"/>
      <c r="E254" s="127"/>
      <c r="F254" s="124"/>
      <c r="G254" s="125"/>
      <c r="H254" s="126"/>
      <c r="I254" s="62"/>
    </row>
    <row r="255" spans="1:9" x14ac:dyDescent="0.25">
      <c r="A255" s="120" t="s">
        <v>100</v>
      </c>
      <c r="B255" s="121"/>
      <c r="C255" s="121"/>
      <c r="D255" s="122"/>
      <c r="E255" s="127"/>
      <c r="F255" s="124"/>
      <c r="G255" s="125"/>
      <c r="H255" s="126"/>
      <c r="I255" s="62"/>
    </row>
    <row r="256" spans="1:9" x14ac:dyDescent="0.25">
      <c r="A256" s="120" t="s">
        <v>100</v>
      </c>
      <c r="B256" s="121"/>
      <c r="C256" s="121"/>
      <c r="D256" s="122"/>
      <c r="E256" s="127"/>
      <c r="F256" s="124"/>
      <c r="G256" s="125"/>
      <c r="H256" s="126"/>
      <c r="I256" s="62"/>
    </row>
    <row r="257" spans="1:9" x14ac:dyDescent="0.25">
      <c r="A257" s="120" t="s">
        <v>100</v>
      </c>
      <c r="B257" s="121"/>
      <c r="C257" s="121"/>
      <c r="D257" s="122"/>
      <c r="E257" s="127"/>
      <c r="F257" s="124"/>
      <c r="G257" s="125"/>
      <c r="H257" s="126"/>
      <c r="I257" s="62"/>
    </row>
    <row r="258" spans="1:9" x14ac:dyDescent="0.25">
      <c r="A258" s="120" t="s">
        <v>100</v>
      </c>
      <c r="B258" s="121"/>
      <c r="C258" s="121"/>
      <c r="D258" s="122"/>
      <c r="E258" s="127"/>
      <c r="F258" s="124"/>
      <c r="G258" s="125"/>
      <c r="H258" s="126"/>
      <c r="I258" s="62"/>
    </row>
    <row r="259" spans="1:9" x14ac:dyDescent="0.25">
      <c r="A259" s="120" t="s">
        <v>100</v>
      </c>
      <c r="B259" s="121"/>
      <c r="C259" s="121"/>
      <c r="D259" s="122"/>
      <c r="E259" s="127"/>
      <c r="F259" s="124"/>
      <c r="G259" s="125"/>
      <c r="H259" s="126"/>
      <c r="I259" s="62"/>
    </row>
    <row r="260" spans="1:9" x14ac:dyDescent="0.25">
      <c r="A260" s="120" t="s">
        <v>100</v>
      </c>
      <c r="B260" s="121"/>
      <c r="C260" s="121"/>
      <c r="D260" s="122"/>
      <c r="E260" s="127"/>
      <c r="F260" s="124"/>
      <c r="G260" s="125"/>
      <c r="H260" s="126"/>
      <c r="I260" s="62"/>
    </row>
    <row r="261" spans="1:9" x14ac:dyDescent="0.25">
      <c r="A261" s="120" t="s">
        <v>100</v>
      </c>
      <c r="B261" s="121"/>
      <c r="C261" s="121"/>
      <c r="D261" s="122"/>
      <c r="E261" s="127"/>
      <c r="F261" s="124"/>
      <c r="G261" s="125"/>
      <c r="H261" s="126"/>
      <c r="I261" s="62"/>
    </row>
    <row r="262" spans="1:9" x14ac:dyDescent="0.25">
      <c r="A262" s="120" t="s">
        <v>100</v>
      </c>
      <c r="B262" s="121"/>
      <c r="C262" s="121"/>
      <c r="D262" s="122"/>
      <c r="E262" s="127"/>
      <c r="F262" s="124"/>
      <c r="G262" s="125"/>
      <c r="H262" s="126"/>
      <c r="I262" s="62"/>
    </row>
    <row r="263" spans="1:9" x14ac:dyDescent="0.25">
      <c r="A263" s="120" t="s">
        <v>100</v>
      </c>
      <c r="B263" s="121"/>
      <c r="C263" s="121"/>
      <c r="D263" s="122"/>
      <c r="E263" s="127"/>
      <c r="F263" s="124"/>
      <c r="G263" s="125"/>
      <c r="H263" s="126"/>
      <c r="I263" s="62"/>
    </row>
    <row r="264" spans="1:9" x14ac:dyDescent="0.25">
      <c r="A264" s="120" t="s">
        <v>100</v>
      </c>
      <c r="B264" s="121"/>
      <c r="C264" s="121"/>
      <c r="D264" s="122"/>
      <c r="E264" s="127"/>
      <c r="F264" s="124"/>
      <c r="G264" s="125"/>
      <c r="H264" s="126"/>
      <c r="I264" s="62"/>
    </row>
    <row r="265" spans="1:9" x14ac:dyDescent="0.25">
      <c r="A265" s="120" t="s">
        <v>100</v>
      </c>
      <c r="B265" s="121"/>
      <c r="C265" s="121"/>
      <c r="D265" s="122"/>
      <c r="E265" s="127"/>
      <c r="F265" s="124"/>
      <c r="G265" s="125"/>
      <c r="H265" s="126"/>
      <c r="I265" s="62"/>
    </row>
    <row r="266" spans="1:9" x14ac:dyDescent="0.25">
      <c r="A266" s="120" t="s">
        <v>100</v>
      </c>
      <c r="B266" s="121"/>
      <c r="C266" s="121"/>
      <c r="D266" s="122"/>
      <c r="E266" s="127"/>
      <c r="F266" s="124"/>
      <c r="G266" s="125"/>
      <c r="H266" s="126"/>
      <c r="I266" s="62"/>
    </row>
    <row r="267" spans="1:9" x14ac:dyDescent="0.25">
      <c r="A267" s="120" t="s">
        <v>100</v>
      </c>
      <c r="B267" s="121"/>
      <c r="C267" s="121"/>
      <c r="D267" s="122"/>
      <c r="E267" s="127"/>
      <c r="F267" s="124"/>
      <c r="G267" s="125"/>
      <c r="H267" s="126"/>
      <c r="I267" s="62"/>
    </row>
    <row r="268" spans="1:9" x14ac:dyDescent="0.25">
      <c r="A268" s="120" t="s">
        <v>100</v>
      </c>
      <c r="B268" s="121"/>
      <c r="C268" s="121"/>
      <c r="D268" s="122"/>
      <c r="E268" s="127"/>
      <c r="F268" s="124"/>
      <c r="G268" s="125"/>
      <c r="H268" s="126"/>
      <c r="I268" s="62"/>
    </row>
    <row r="269" spans="1:9" x14ac:dyDescent="0.25">
      <c r="A269" s="120" t="s">
        <v>100</v>
      </c>
      <c r="B269" s="121"/>
      <c r="C269" s="121"/>
      <c r="D269" s="122"/>
      <c r="E269" s="127"/>
      <c r="F269" s="124"/>
      <c r="G269" s="125"/>
      <c r="H269" s="126"/>
      <c r="I269" s="62"/>
    </row>
    <row r="270" spans="1:9" x14ac:dyDescent="0.25">
      <c r="A270" s="120" t="s">
        <v>100</v>
      </c>
      <c r="B270" s="121"/>
      <c r="C270" s="121"/>
      <c r="D270" s="122"/>
      <c r="E270" s="127"/>
      <c r="F270" s="124"/>
      <c r="G270" s="125"/>
      <c r="H270" s="126"/>
      <c r="I270" s="62"/>
    </row>
    <row r="271" spans="1:9" x14ac:dyDescent="0.25">
      <c r="A271" s="120" t="s">
        <v>100</v>
      </c>
      <c r="B271" s="121"/>
      <c r="C271" s="121"/>
      <c r="D271" s="122"/>
      <c r="E271" s="127"/>
      <c r="F271" s="124"/>
      <c r="G271" s="125"/>
      <c r="H271" s="126"/>
      <c r="I271" s="62"/>
    </row>
    <row r="272" spans="1:9" x14ac:dyDescent="0.25">
      <c r="A272" s="120" t="s">
        <v>100</v>
      </c>
      <c r="B272" s="121"/>
      <c r="C272" s="121"/>
      <c r="D272" s="122"/>
      <c r="E272" s="127"/>
      <c r="F272" s="124"/>
      <c r="G272" s="125"/>
      <c r="H272" s="126"/>
      <c r="I272" s="62"/>
    </row>
    <row r="273" spans="1:9" x14ac:dyDescent="0.25">
      <c r="A273" s="120" t="s">
        <v>100</v>
      </c>
      <c r="B273" s="121"/>
      <c r="C273" s="121"/>
      <c r="D273" s="122"/>
      <c r="E273" s="127"/>
      <c r="F273" s="124"/>
      <c r="G273" s="125"/>
      <c r="H273" s="126"/>
      <c r="I273" s="62"/>
    </row>
    <row r="274" spans="1:9" x14ac:dyDescent="0.25">
      <c r="A274" s="120" t="s">
        <v>100</v>
      </c>
      <c r="B274" s="121"/>
      <c r="C274" s="121"/>
      <c r="D274" s="122"/>
      <c r="E274" s="127"/>
      <c r="F274" s="124"/>
      <c r="G274" s="125"/>
      <c r="H274" s="126"/>
      <c r="I274" s="62"/>
    </row>
    <row r="275" spans="1:9" x14ac:dyDescent="0.25">
      <c r="A275" s="120" t="s">
        <v>100</v>
      </c>
      <c r="B275" s="121"/>
      <c r="C275" s="121"/>
      <c r="D275" s="122"/>
      <c r="E275" s="127"/>
      <c r="F275" s="124"/>
      <c r="G275" s="125"/>
      <c r="H275" s="126"/>
      <c r="I275" s="62"/>
    </row>
    <row r="276" spans="1:9" x14ac:dyDescent="0.25">
      <c r="A276" s="120" t="s">
        <v>100</v>
      </c>
      <c r="B276" s="121"/>
      <c r="C276" s="121"/>
      <c r="D276" s="122"/>
      <c r="E276" s="127"/>
      <c r="F276" s="124"/>
      <c r="G276" s="125"/>
      <c r="H276" s="126"/>
      <c r="I276" s="62"/>
    </row>
    <row r="277" spans="1:9" x14ac:dyDescent="0.25">
      <c r="A277" s="120" t="s">
        <v>100</v>
      </c>
      <c r="B277" s="121"/>
      <c r="C277" s="121"/>
      <c r="D277" s="122"/>
      <c r="E277" s="127"/>
      <c r="F277" s="124"/>
      <c r="G277" s="125"/>
      <c r="H277" s="126"/>
      <c r="I277" s="62"/>
    </row>
    <row r="278" spans="1:9" x14ac:dyDescent="0.25">
      <c r="A278" s="120" t="s">
        <v>100</v>
      </c>
      <c r="B278" s="121"/>
      <c r="C278" s="121"/>
      <c r="D278" s="122"/>
      <c r="E278" s="127"/>
      <c r="F278" s="124"/>
      <c r="G278" s="125"/>
      <c r="H278" s="126"/>
      <c r="I278" s="62"/>
    </row>
    <row r="279" spans="1:9" x14ac:dyDescent="0.25">
      <c r="A279" s="120" t="s">
        <v>100</v>
      </c>
      <c r="B279" s="121"/>
      <c r="C279" s="121"/>
      <c r="D279" s="122"/>
      <c r="E279" s="127"/>
      <c r="F279" s="124"/>
      <c r="G279" s="125"/>
      <c r="H279" s="126"/>
      <c r="I279" s="62"/>
    </row>
    <row r="280" spans="1:9" x14ac:dyDescent="0.25">
      <c r="A280" s="120" t="s">
        <v>100</v>
      </c>
      <c r="B280" s="121"/>
      <c r="C280" s="121"/>
      <c r="D280" s="122"/>
      <c r="E280" s="127"/>
      <c r="F280" s="124"/>
      <c r="G280" s="125"/>
      <c r="H280" s="126"/>
      <c r="I280" s="62"/>
    </row>
    <row r="281" spans="1:9" x14ac:dyDescent="0.25">
      <c r="A281" s="120" t="s">
        <v>100</v>
      </c>
      <c r="B281" s="121"/>
      <c r="C281" s="121"/>
      <c r="D281" s="122"/>
      <c r="E281" s="127"/>
      <c r="F281" s="124"/>
      <c r="G281" s="125"/>
      <c r="H281" s="126"/>
      <c r="I281" s="62"/>
    </row>
    <row r="282" spans="1:9" x14ac:dyDescent="0.25">
      <c r="A282" s="120" t="s">
        <v>100</v>
      </c>
      <c r="B282" s="121"/>
      <c r="C282" s="121"/>
      <c r="D282" s="122"/>
      <c r="E282" s="127"/>
      <c r="F282" s="124"/>
      <c r="G282" s="125"/>
      <c r="H282" s="126"/>
      <c r="I282" s="62"/>
    </row>
    <row r="283" spans="1:9" x14ac:dyDescent="0.25">
      <c r="A283" s="120" t="s">
        <v>100</v>
      </c>
      <c r="B283" s="121"/>
      <c r="C283" s="121"/>
      <c r="D283" s="122"/>
      <c r="E283" s="127"/>
      <c r="F283" s="124"/>
      <c r="G283" s="125"/>
      <c r="H283" s="126"/>
      <c r="I283" s="62"/>
    </row>
    <row r="284" spans="1:9" x14ac:dyDescent="0.25">
      <c r="A284" s="120" t="s">
        <v>100</v>
      </c>
      <c r="B284" s="121"/>
      <c r="C284" s="121"/>
      <c r="D284" s="122"/>
      <c r="E284" s="127"/>
      <c r="F284" s="124"/>
      <c r="G284" s="125"/>
      <c r="H284" s="126"/>
      <c r="I284" s="62"/>
    </row>
    <row r="285" spans="1:9" x14ac:dyDescent="0.25">
      <c r="A285" s="120" t="s">
        <v>100</v>
      </c>
      <c r="B285" s="121"/>
      <c r="C285" s="121"/>
      <c r="D285" s="122"/>
      <c r="E285" s="127"/>
      <c r="F285" s="124"/>
      <c r="G285" s="125"/>
      <c r="H285" s="126"/>
      <c r="I285" s="62"/>
    </row>
    <row r="286" spans="1:9" x14ac:dyDescent="0.25">
      <c r="A286" s="120" t="s">
        <v>100</v>
      </c>
      <c r="B286" s="121"/>
      <c r="C286" s="121"/>
      <c r="D286" s="122"/>
      <c r="E286" s="127"/>
      <c r="F286" s="124"/>
      <c r="G286" s="125"/>
      <c r="H286" s="126"/>
      <c r="I286" s="62"/>
    </row>
    <row r="287" spans="1:9" x14ac:dyDescent="0.25">
      <c r="A287" s="120" t="s">
        <v>100</v>
      </c>
      <c r="B287" s="121"/>
      <c r="C287" s="121"/>
      <c r="D287" s="122"/>
      <c r="E287" s="127"/>
      <c r="F287" s="124"/>
      <c r="G287" s="125"/>
      <c r="H287" s="126"/>
      <c r="I287" s="62"/>
    </row>
    <row r="288" spans="1:9" x14ac:dyDescent="0.25">
      <c r="A288" s="120" t="s">
        <v>100</v>
      </c>
      <c r="B288" s="121"/>
      <c r="C288" s="121"/>
      <c r="D288" s="122"/>
      <c r="E288" s="127"/>
      <c r="F288" s="124"/>
      <c r="G288" s="125"/>
      <c r="H288" s="126"/>
      <c r="I288" s="62"/>
    </row>
    <row r="289" spans="1:9" x14ac:dyDescent="0.25">
      <c r="A289" s="120" t="s">
        <v>100</v>
      </c>
      <c r="B289" s="121"/>
      <c r="C289" s="121"/>
      <c r="D289" s="122"/>
      <c r="E289" s="127"/>
      <c r="F289" s="124"/>
      <c r="G289" s="125"/>
      <c r="H289" s="126"/>
      <c r="I289" s="62"/>
    </row>
    <row r="290" spans="1:9" x14ac:dyDescent="0.25">
      <c r="A290" s="120" t="s">
        <v>100</v>
      </c>
      <c r="B290" s="121"/>
      <c r="C290" s="121"/>
      <c r="D290" s="122"/>
      <c r="E290" s="127"/>
      <c r="F290" s="124"/>
      <c r="G290" s="125"/>
      <c r="H290" s="126"/>
      <c r="I290" s="62"/>
    </row>
    <row r="291" spans="1:9" x14ac:dyDescent="0.25">
      <c r="A291" s="120" t="s">
        <v>100</v>
      </c>
      <c r="B291" s="121"/>
      <c r="C291" s="121"/>
      <c r="D291" s="122"/>
      <c r="E291" s="127"/>
      <c r="F291" s="124"/>
      <c r="G291" s="125"/>
      <c r="H291" s="126"/>
      <c r="I291" s="62"/>
    </row>
    <row r="292" spans="1:9" x14ac:dyDescent="0.25">
      <c r="A292" s="120" t="s">
        <v>100</v>
      </c>
      <c r="B292" s="121"/>
      <c r="C292" s="121"/>
      <c r="D292" s="122"/>
      <c r="E292" s="127"/>
      <c r="F292" s="124"/>
      <c r="G292" s="125"/>
      <c r="H292" s="126"/>
      <c r="I292" s="62"/>
    </row>
    <row r="293" spans="1:9" x14ac:dyDescent="0.25">
      <c r="A293" s="120" t="s">
        <v>100</v>
      </c>
      <c r="B293" s="121"/>
      <c r="C293" s="121"/>
      <c r="D293" s="122"/>
      <c r="E293" s="127"/>
      <c r="F293" s="124"/>
      <c r="G293" s="125"/>
      <c r="H293" s="126"/>
      <c r="I293" s="62"/>
    </row>
    <row r="294" spans="1:9" x14ac:dyDescent="0.25">
      <c r="A294" s="120" t="s">
        <v>100</v>
      </c>
      <c r="B294" s="121"/>
      <c r="C294" s="121"/>
      <c r="D294" s="122"/>
      <c r="E294" s="127"/>
      <c r="F294" s="124"/>
      <c r="G294" s="125"/>
      <c r="H294" s="126"/>
      <c r="I294" s="62"/>
    </row>
    <row r="295" spans="1:9" x14ac:dyDescent="0.25">
      <c r="A295" s="120" t="s">
        <v>100</v>
      </c>
      <c r="B295" s="121"/>
      <c r="C295" s="121"/>
      <c r="D295" s="122"/>
      <c r="E295" s="127"/>
      <c r="F295" s="124"/>
      <c r="G295" s="125"/>
      <c r="H295" s="126"/>
      <c r="I295" s="62"/>
    </row>
    <row r="296" spans="1:9" x14ac:dyDescent="0.25">
      <c r="A296" s="120" t="s">
        <v>100</v>
      </c>
      <c r="B296" s="121"/>
      <c r="C296" s="121"/>
      <c r="D296" s="122"/>
      <c r="E296" s="127"/>
      <c r="F296" s="124"/>
      <c r="G296" s="125"/>
      <c r="H296" s="126"/>
      <c r="I296" s="62"/>
    </row>
    <row r="297" spans="1:9" x14ac:dyDescent="0.25">
      <c r="A297" s="120" t="s">
        <v>100</v>
      </c>
      <c r="B297" s="121"/>
      <c r="C297" s="121"/>
      <c r="D297" s="122"/>
      <c r="E297" s="127"/>
      <c r="F297" s="124"/>
      <c r="G297" s="125"/>
      <c r="H297" s="126"/>
      <c r="I297" s="62"/>
    </row>
    <row r="298" spans="1:9" x14ac:dyDescent="0.25">
      <c r="A298" s="120" t="s">
        <v>100</v>
      </c>
      <c r="B298" s="121"/>
      <c r="C298" s="121"/>
      <c r="D298" s="122"/>
      <c r="E298" s="127"/>
      <c r="F298" s="124"/>
      <c r="G298" s="125"/>
      <c r="H298" s="126"/>
      <c r="I298" s="62"/>
    </row>
    <row r="299" spans="1:9" x14ac:dyDescent="0.25">
      <c r="A299" s="120" t="s">
        <v>100</v>
      </c>
      <c r="B299" s="121"/>
      <c r="C299" s="121"/>
      <c r="D299" s="122"/>
      <c r="E299" s="127"/>
      <c r="F299" s="124"/>
      <c r="G299" s="125"/>
      <c r="H299" s="126"/>
      <c r="I299" s="62"/>
    </row>
    <row r="300" spans="1:9" x14ac:dyDescent="0.25">
      <c r="A300" s="120" t="s">
        <v>100</v>
      </c>
      <c r="B300" s="121"/>
      <c r="C300" s="121"/>
      <c r="D300" s="122"/>
      <c r="E300" s="127"/>
      <c r="F300" s="124"/>
      <c r="G300" s="125"/>
      <c r="H300" s="126"/>
      <c r="I300" s="62"/>
    </row>
    <row r="301" spans="1:9" x14ac:dyDescent="0.25">
      <c r="A301" s="120" t="s">
        <v>100</v>
      </c>
      <c r="B301" s="121"/>
      <c r="C301" s="121"/>
      <c r="D301" s="122"/>
      <c r="E301" s="127"/>
      <c r="F301" s="124"/>
      <c r="G301" s="125"/>
      <c r="H301" s="126"/>
      <c r="I301" s="62"/>
    </row>
    <row r="302" spans="1:9" x14ac:dyDescent="0.25">
      <c r="A302" s="120" t="s">
        <v>100</v>
      </c>
      <c r="B302" s="121"/>
      <c r="C302" s="121"/>
      <c r="D302" s="122"/>
      <c r="E302" s="127"/>
      <c r="F302" s="124"/>
      <c r="G302" s="125"/>
      <c r="H302" s="126"/>
      <c r="I302" s="62"/>
    </row>
    <row r="303" spans="1:9" x14ac:dyDescent="0.25">
      <c r="A303" s="120" t="s">
        <v>100</v>
      </c>
      <c r="B303" s="121"/>
      <c r="C303" s="121"/>
      <c r="D303" s="122"/>
      <c r="E303" s="127"/>
      <c r="F303" s="124"/>
      <c r="G303" s="125"/>
      <c r="H303" s="126"/>
      <c r="I303" s="62"/>
    </row>
    <row r="304" spans="1:9" x14ac:dyDescent="0.25">
      <c r="A304" s="120" t="s">
        <v>100</v>
      </c>
      <c r="B304" s="121"/>
      <c r="C304" s="121"/>
      <c r="D304" s="122"/>
      <c r="E304" s="127"/>
      <c r="F304" s="124"/>
      <c r="G304" s="125"/>
      <c r="H304" s="126"/>
      <c r="I304" s="62"/>
    </row>
    <row r="305" spans="1:9" x14ac:dyDescent="0.25">
      <c r="A305" s="120" t="s">
        <v>100</v>
      </c>
      <c r="B305" s="121"/>
      <c r="C305" s="121"/>
      <c r="D305" s="122"/>
      <c r="E305" s="127"/>
      <c r="F305" s="124"/>
      <c r="G305" s="125"/>
      <c r="H305" s="126"/>
      <c r="I305" s="62"/>
    </row>
    <row r="306" spans="1:9" x14ac:dyDescent="0.25">
      <c r="A306" s="120" t="s">
        <v>100</v>
      </c>
      <c r="B306" s="121"/>
      <c r="C306" s="121"/>
      <c r="D306" s="122"/>
      <c r="E306" s="127"/>
      <c r="F306" s="124"/>
      <c r="G306" s="125"/>
      <c r="H306" s="126"/>
      <c r="I306" s="62"/>
    </row>
    <row r="307" spans="1:9" x14ac:dyDescent="0.25">
      <c r="A307" s="120" t="s">
        <v>100</v>
      </c>
      <c r="B307" s="121"/>
      <c r="C307" s="121"/>
      <c r="D307" s="122"/>
      <c r="E307" s="127"/>
      <c r="F307" s="124"/>
      <c r="G307" s="125"/>
      <c r="H307" s="126"/>
      <c r="I307" s="62"/>
    </row>
    <row r="308" spans="1:9" x14ac:dyDescent="0.25">
      <c r="A308" s="120" t="s">
        <v>100</v>
      </c>
      <c r="B308" s="121"/>
      <c r="C308" s="121"/>
      <c r="D308" s="122"/>
      <c r="E308" s="127"/>
      <c r="F308" s="124"/>
      <c r="G308" s="125"/>
      <c r="H308" s="126"/>
      <c r="I308" s="62"/>
    </row>
    <row r="309" spans="1:9" x14ac:dyDescent="0.25">
      <c r="A309" s="120" t="s">
        <v>100</v>
      </c>
      <c r="B309" s="121"/>
      <c r="C309" s="121"/>
      <c r="D309" s="122"/>
      <c r="E309" s="127"/>
      <c r="F309" s="124"/>
      <c r="G309" s="125"/>
      <c r="H309" s="126"/>
      <c r="I309" s="62"/>
    </row>
    <row r="310" spans="1:9" x14ac:dyDescent="0.25">
      <c r="A310" s="120" t="s">
        <v>100</v>
      </c>
      <c r="B310" s="121"/>
      <c r="C310" s="121"/>
      <c r="D310" s="122"/>
      <c r="E310" s="127"/>
      <c r="F310" s="124"/>
      <c r="G310" s="125"/>
      <c r="H310" s="126"/>
      <c r="I310" s="62"/>
    </row>
    <row r="311" spans="1:9" x14ac:dyDescent="0.25">
      <c r="A311" s="120" t="s">
        <v>100</v>
      </c>
      <c r="B311" s="121"/>
      <c r="C311" s="121"/>
      <c r="D311" s="122"/>
      <c r="E311" s="127"/>
      <c r="F311" s="124"/>
      <c r="G311" s="125"/>
      <c r="H311" s="126"/>
      <c r="I311" s="62"/>
    </row>
    <row r="312" spans="1:9" x14ac:dyDescent="0.25">
      <c r="A312" s="120" t="s">
        <v>100</v>
      </c>
      <c r="B312" s="121"/>
      <c r="C312" s="121"/>
      <c r="D312" s="122"/>
      <c r="E312" s="127"/>
      <c r="F312" s="124"/>
      <c r="G312" s="125"/>
      <c r="H312" s="126"/>
      <c r="I312" s="62"/>
    </row>
    <row r="313" spans="1:9" x14ac:dyDescent="0.25">
      <c r="A313" s="120" t="s">
        <v>100</v>
      </c>
      <c r="B313" s="121"/>
      <c r="C313" s="121"/>
      <c r="D313" s="122"/>
      <c r="E313" s="127"/>
      <c r="F313" s="124"/>
      <c r="G313" s="125"/>
      <c r="H313" s="126"/>
      <c r="I313" s="62"/>
    </row>
    <row r="314" spans="1:9" x14ac:dyDescent="0.25">
      <c r="A314" s="120" t="s">
        <v>100</v>
      </c>
      <c r="B314" s="121"/>
      <c r="C314" s="121"/>
      <c r="D314" s="122"/>
      <c r="E314" s="127"/>
      <c r="F314" s="124"/>
      <c r="G314" s="125"/>
      <c r="H314" s="126"/>
      <c r="I314" s="62"/>
    </row>
    <row r="315" spans="1:9" x14ac:dyDescent="0.25">
      <c r="A315" s="120" t="s">
        <v>100</v>
      </c>
      <c r="B315" s="121"/>
      <c r="C315" s="121"/>
      <c r="D315" s="122"/>
      <c r="E315" s="127"/>
      <c r="F315" s="124"/>
      <c r="G315" s="125"/>
      <c r="H315" s="126"/>
      <c r="I315" s="62"/>
    </row>
    <row r="316" spans="1:9" x14ac:dyDescent="0.25">
      <c r="A316" s="120" t="s">
        <v>100</v>
      </c>
      <c r="B316" s="121"/>
      <c r="C316" s="121"/>
      <c r="D316" s="122"/>
      <c r="E316" s="127"/>
      <c r="F316" s="124"/>
      <c r="G316" s="125"/>
      <c r="H316" s="126"/>
      <c r="I316" s="62"/>
    </row>
    <row r="317" spans="1:9" x14ac:dyDescent="0.25">
      <c r="A317" s="120" t="s">
        <v>100</v>
      </c>
      <c r="B317" s="121"/>
      <c r="C317" s="121"/>
      <c r="D317" s="122"/>
      <c r="E317" s="127"/>
      <c r="F317" s="124"/>
      <c r="G317" s="125"/>
      <c r="H317" s="126"/>
      <c r="I317" s="62"/>
    </row>
    <row r="318" spans="1:9" x14ac:dyDescent="0.25">
      <c r="A318" s="120" t="s">
        <v>100</v>
      </c>
      <c r="B318" s="121"/>
      <c r="C318" s="121"/>
      <c r="D318" s="122"/>
      <c r="E318" s="127"/>
      <c r="F318" s="124"/>
      <c r="G318" s="125"/>
      <c r="H318" s="126"/>
      <c r="I318" s="62"/>
    </row>
    <row r="319" spans="1:9" x14ac:dyDescent="0.25">
      <c r="A319" s="120" t="s">
        <v>100</v>
      </c>
      <c r="B319" s="121"/>
      <c r="C319" s="121"/>
      <c r="D319" s="122"/>
      <c r="E319" s="127"/>
      <c r="F319" s="124"/>
      <c r="G319" s="125"/>
      <c r="H319" s="126"/>
      <c r="I319" s="62"/>
    </row>
    <row r="320" spans="1:9" x14ac:dyDescent="0.25">
      <c r="A320" s="120" t="s">
        <v>100</v>
      </c>
      <c r="B320" s="121"/>
      <c r="C320" s="121"/>
      <c r="D320" s="122"/>
      <c r="E320" s="127"/>
      <c r="F320" s="124"/>
      <c r="G320" s="125"/>
      <c r="H320" s="126"/>
      <c r="I320" s="62"/>
    </row>
    <row r="321" spans="1:9" x14ac:dyDescent="0.25">
      <c r="A321" s="120" t="s">
        <v>100</v>
      </c>
      <c r="B321" s="121"/>
      <c r="C321" s="121"/>
      <c r="D321" s="122"/>
      <c r="E321" s="127"/>
      <c r="F321" s="124"/>
      <c r="G321" s="125"/>
      <c r="H321" s="126"/>
      <c r="I321" s="62"/>
    </row>
    <row r="322" spans="1:9" x14ac:dyDescent="0.25">
      <c r="A322" s="120" t="s">
        <v>100</v>
      </c>
      <c r="B322" s="121"/>
      <c r="C322" s="121"/>
      <c r="D322" s="122"/>
      <c r="E322" s="127"/>
      <c r="F322" s="124"/>
      <c r="G322" s="125"/>
      <c r="H322" s="126"/>
      <c r="I322" s="62"/>
    </row>
    <row r="323" spans="1:9" x14ac:dyDescent="0.25">
      <c r="A323" s="120" t="s">
        <v>100</v>
      </c>
      <c r="B323" s="121"/>
      <c r="C323" s="121"/>
      <c r="D323" s="122"/>
      <c r="E323" s="127"/>
      <c r="F323" s="124"/>
      <c r="G323" s="125"/>
      <c r="H323" s="126"/>
      <c r="I323" s="62"/>
    </row>
    <row r="324" spans="1:9" x14ac:dyDescent="0.25">
      <c r="A324" s="120" t="s">
        <v>100</v>
      </c>
      <c r="B324" s="121"/>
      <c r="C324" s="121"/>
      <c r="D324" s="122"/>
      <c r="E324" s="127"/>
      <c r="F324" s="124"/>
      <c r="G324" s="125"/>
      <c r="H324" s="126"/>
      <c r="I324" s="62"/>
    </row>
    <row r="325" spans="1:9" x14ac:dyDescent="0.25">
      <c r="A325" s="120" t="s">
        <v>100</v>
      </c>
      <c r="B325" s="121"/>
      <c r="C325" s="121"/>
      <c r="D325" s="122"/>
      <c r="E325" s="127"/>
      <c r="F325" s="124"/>
      <c r="G325" s="125"/>
      <c r="H325" s="126"/>
      <c r="I325" s="62"/>
    </row>
    <row r="326" spans="1:9" x14ac:dyDescent="0.25">
      <c r="A326" s="120" t="s">
        <v>100</v>
      </c>
      <c r="B326" s="121"/>
      <c r="C326" s="121"/>
      <c r="D326" s="122"/>
      <c r="E326" s="127"/>
      <c r="F326" s="124"/>
      <c r="G326" s="125"/>
      <c r="H326" s="126"/>
      <c r="I326" s="62"/>
    </row>
    <row r="327" spans="1:9" x14ac:dyDescent="0.25">
      <c r="A327" s="120" t="s">
        <v>100</v>
      </c>
      <c r="B327" s="121"/>
      <c r="C327" s="121"/>
      <c r="D327" s="122"/>
      <c r="E327" s="127"/>
      <c r="F327" s="124"/>
      <c r="G327" s="125"/>
      <c r="H327" s="126"/>
      <c r="I327" s="62"/>
    </row>
    <row r="328" spans="1:9" x14ac:dyDescent="0.25">
      <c r="A328" s="120" t="s">
        <v>100</v>
      </c>
      <c r="B328" s="121"/>
      <c r="C328" s="121"/>
      <c r="D328" s="122"/>
      <c r="E328" s="127"/>
      <c r="F328" s="124"/>
      <c r="G328" s="125"/>
      <c r="H328" s="126"/>
      <c r="I328" s="62"/>
    </row>
    <row r="329" spans="1:9" x14ac:dyDescent="0.25">
      <c r="A329" s="120" t="s">
        <v>100</v>
      </c>
      <c r="B329" s="121"/>
      <c r="C329" s="121"/>
      <c r="D329" s="122"/>
      <c r="E329" s="127"/>
      <c r="F329" s="124"/>
      <c r="G329" s="125"/>
      <c r="H329" s="126"/>
      <c r="I329" s="62"/>
    </row>
    <row r="330" spans="1:9" x14ac:dyDescent="0.25">
      <c r="A330" s="120" t="s">
        <v>100</v>
      </c>
      <c r="B330" s="121"/>
      <c r="C330" s="121"/>
      <c r="D330" s="122"/>
      <c r="E330" s="127"/>
      <c r="F330" s="124"/>
      <c r="G330" s="125"/>
      <c r="H330" s="126"/>
      <c r="I330" s="62"/>
    </row>
    <row r="331" spans="1:9" x14ac:dyDescent="0.25">
      <c r="A331" s="120" t="s">
        <v>100</v>
      </c>
      <c r="B331" s="121"/>
      <c r="C331" s="121"/>
      <c r="D331" s="122"/>
      <c r="E331" s="127"/>
      <c r="F331" s="124"/>
      <c r="G331" s="125"/>
      <c r="H331" s="126"/>
      <c r="I331" s="62"/>
    </row>
    <row r="332" spans="1:9" x14ac:dyDescent="0.25">
      <c r="A332" s="120" t="s">
        <v>100</v>
      </c>
      <c r="B332" s="121"/>
      <c r="C332" s="121"/>
      <c r="D332" s="122"/>
      <c r="E332" s="127"/>
      <c r="F332" s="124"/>
      <c r="G332" s="125"/>
      <c r="H332" s="126"/>
      <c r="I332" s="62"/>
    </row>
    <row r="333" spans="1:9" x14ac:dyDescent="0.25">
      <c r="A333" s="120" t="s">
        <v>100</v>
      </c>
      <c r="B333" s="121"/>
      <c r="C333" s="121"/>
      <c r="D333" s="122"/>
      <c r="E333" s="127"/>
      <c r="F333" s="124"/>
      <c r="G333" s="125"/>
      <c r="H333" s="126"/>
      <c r="I333" s="62"/>
    </row>
    <row r="334" spans="1:9" x14ac:dyDescent="0.25">
      <c r="A334" s="120" t="s">
        <v>100</v>
      </c>
      <c r="B334" s="121"/>
      <c r="C334" s="121"/>
      <c r="D334" s="122"/>
      <c r="E334" s="127"/>
      <c r="F334" s="124"/>
      <c r="G334" s="125"/>
      <c r="H334" s="126"/>
      <c r="I334" s="62"/>
    </row>
    <row r="335" spans="1:9" x14ac:dyDescent="0.25">
      <c r="A335" s="120" t="s">
        <v>100</v>
      </c>
      <c r="B335" s="121"/>
      <c r="C335" s="121"/>
      <c r="D335" s="122"/>
      <c r="E335" s="127"/>
      <c r="F335" s="124"/>
      <c r="G335" s="125"/>
      <c r="H335" s="126"/>
      <c r="I335" s="62"/>
    </row>
    <row r="336" spans="1:9" x14ac:dyDescent="0.25">
      <c r="A336" s="120" t="s">
        <v>100</v>
      </c>
      <c r="B336" s="121"/>
      <c r="C336" s="121"/>
      <c r="D336" s="122"/>
      <c r="E336" s="127"/>
      <c r="F336" s="124"/>
      <c r="G336" s="125"/>
      <c r="H336" s="126"/>
      <c r="I336" s="62"/>
    </row>
    <row r="337" spans="1:9" x14ac:dyDescent="0.25">
      <c r="A337" s="120" t="s">
        <v>100</v>
      </c>
      <c r="B337" s="121"/>
      <c r="C337" s="121"/>
      <c r="D337" s="122"/>
      <c r="E337" s="127"/>
      <c r="F337" s="124"/>
      <c r="G337" s="125"/>
      <c r="H337" s="126"/>
      <c r="I337" s="62"/>
    </row>
    <row r="338" spans="1:9" x14ac:dyDescent="0.25">
      <c r="A338" s="120" t="s">
        <v>100</v>
      </c>
      <c r="B338" s="121"/>
      <c r="C338" s="121"/>
      <c r="D338" s="122"/>
      <c r="E338" s="127"/>
      <c r="F338" s="124"/>
      <c r="G338" s="125"/>
      <c r="H338" s="126"/>
      <c r="I338" s="62"/>
    </row>
    <row r="339" spans="1:9" x14ac:dyDescent="0.25">
      <c r="A339" s="120" t="s">
        <v>100</v>
      </c>
      <c r="B339" s="121"/>
      <c r="C339" s="121"/>
      <c r="D339" s="122"/>
      <c r="E339" s="127"/>
      <c r="F339" s="124"/>
      <c r="G339" s="125"/>
      <c r="H339" s="126"/>
      <c r="I339" s="62"/>
    </row>
    <row r="340" spans="1:9" x14ac:dyDescent="0.25">
      <c r="A340" s="120" t="s">
        <v>100</v>
      </c>
      <c r="B340" s="121"/>
      <c r="C340" s="121"/>
      <c r="D340" s="122"/>
      <c r="E340" s="127"/>
      <c r="F340" s="124"/>
      <c r="G340" s="125"/>
      <c r="H340" s="126"/>
      <c r="I340" s="62"/>
    </row>
    <row r="341" spans="1:9" x14ac:dyDescent="0.25">
      <c r="A341" s="120" t="s">
        <v>100</v>
      </c>
      <c r="B341" s="121"/>
      <c r="C341" s="121"/>
      <c r="D341" s="122"/>
      <c r="E341" s="127"/>
      <c r="F341" s="124"/>
      <c r="G341" s="125"/>
      <c r="H341" s="126"/>
      <c r="I341" s="62"/>
    </row>
    <row r="342" spans="1:9" x14ac:dyDescent="0.25">
      <c r="A342" s="120" t="s">
        <v>100</v>
      </c>
      <c r="B342" s="121"/>
      <c r="C342" s="121"/>
      <c r="D342" s="122"/>
      <c r="E342" s="127"/>
      <c r="F342" s="124"/>
      <c r="G342" s="125"/>
      <c r="H342" s="126"/>
      <c r="I342" s="62"/>
    </row>
    <row r="343" spans="1:9" x14ac:dyDescent="0.25">
      <c r="A343" s="120" t="s">
        <v>100</v>
      </c>
      <c r="B343" s="121"/>
      <c r="C343" s="121"/>
      <c r="D343" s="122"/>
      <c r="E343" s="127"/>
      <c r="F343" s="124"/>
      <c r="G343" s="125"/>
      <c r="H343" s="126"/>
      <c r="I343" s="62"/>
    </row>
    <row r="344" spans="1:9" x14ac:dyDescent="0.25">
      <c r="A344" s="120" t="s">
        <v>100</v>
      </c>
      <c r="B344" s="121"/>
      <c r="C344" s="121"/>
      <c r="D344" s="122"/>
      <c r="E344" s="127"/>
      <c r="F344" s="124"/>
      <c r="G344" s="125"/>
      <c r="H344" s="126"/>
      <c r="I344" s="62"/>
    </row>
    <row r="345" spans="1:9" x14ac:dyDescent="0.25">
      <c r="A345" s="120" t="s">
        <v>100</v>
      </c>
      <c r="B345" s="121"/>
      <c r="C345" s="121"/>
      <c r="D345" s="122"/>
      <c r="E345" s="127"/>
      <c r="F345" s="124"/>
      <c r="G345" s="125"/>
      <c r="H345" s="126"/>
      <c r="I345" s="62"/>
    </row>
    <row r="346" spans="1:9" x14ac:dyDescent="0.25">
      <c r="A346" s="120" t="s">
        <v>100</v>
      </c>
      <c r="B346" s="121"/>
      <c r="C346" s="121"/>
      <c r="D346" s="122"/>
      <c r="E346" s="127"/>
      <c r="F346" s="124"/>
      <c r="G346" s="125"/>
      <c r="H346" s="126"/>
      <c r="I346" s="62"/>
    </row>
    <row r="347" spans="1:9" x14ac:dyDescent="0.25">
      <c r="A347" s="120" t="s">
        <v>100</v>
      </c>
      <c r="B347" s="121"/>
      <c r="C347" s="121"/>
      <c r="D347" s="122"/>
      <c r="E347" s="127"/>
      <c r="F347" s="124"/>
      <c r="G347" s="125"/>
      <c r="H347" s="126"/>
      <c r="I347" s="62"/>
    </row>
    <row r="348" spans="1:9" x14ac:dyDescent="0.25">
      <c r="A348" s="120" t="s">
        <v>100</v>
      </c>
      <c r="B348" s="121"/>
      <c r="C348" s="121"/>
      <c r="D348" s="122"/>
      <c r="E348" s="127"/>
      <c r="F348" s="124"/>
      <c r="G348" s="125"/>
      <c r="H348" s="126"/>
      <c r="I348" s="62"/>
    </row>
    <row r="349" spans="1:9" x14ac:dyDescent="0.25">
      <c r="A349" s="120" t="s">
        <v>100</v>
      </c>
      <c r="B349" s="121"/>
      <c r="C349" s="121"/>
      <c r="D349" s="122"/>
      <c r="E349" s="127"/>
      <c r="F349" s="124"/>
      <c r="G349" s="125"/>
      <c r="H349" s="126"/>
      <c r="I349" s="62"/>
    </row>
    <row r="350" spans="1:9" x14ac:dyDescent="0.25">
      <c r="A350" s="120" t="s">
        <v>100</v>
      </c>
      <c r="B350" s="121"/>
      <c r="C350" s="121"/>
      <c r="D350" s="122"/>
      <c r="E350" s="127"/>
      <c r="F350" s="124"/>
      <c r="G350" s="125"/>
      <c r="H350" s="126"/>
      <c r="I350" s="62"/>
    </row>
    <row r="351" spans="1:9" x14ac:dyDescent="0.25">
      <c r="A351" s="120" t="s">
        <v>100</v>
      </c>
      <c r="B351" s="121"/>
      <c r="C351" s="121"/>
      <c r="D351" s="122"/>
      <c r="E351" s="127"/>
      <c r="F351" s="124"/>
      <c r="G351" s="125"/>
      <c r="H351" s="126"/>
      <c r="I351" s="62"/>
    </row>
    <row r="352" spans="1:9" x14ac:dyDescent="0.25">
      <c r="A352" s="120" t="s">
        <v>100</v>
      </c>
      <c r="B352" s="121"/>
      <c r="C352" s="121"/>
      <c r="D352" s="122"/>
      <c r="E352" s="127"/>
      <c r="F352" s="124"/>
      <c r="G352" s="125"/>
      <c r="H352" s="126"/>
      <c r="I352" s="62"/>
    </row>
    <row r="353" spans="1:9" x14ac:dyDescent="0.25">
      <c r="A353" s="120" t="s">
        <v>100</v>
      </c>
      <c r="B353" s="121"/>
      <c r="C353" s="121"/>
      <c r="D353" s="122"/>
      <c r="E353" s="127"/>
      <c r="F353" s="124"/>
      <c r="G353" s="125"/>
      <c r="H353" s="126"/>
      <c r="I353" s="62"/>
    </row>
    <row r="354" spans="1:9" x14ac:dyDescent="0.25">
      <c r="A354" s="120" t="s">
        <v>100</v>
      </c>
      <c r="B354" s="121"/>
      <c r="C354" s="121"/>
      <c r="D354" s="122"/>
      <c r="E354" s="127"/>
      <c r="F354" s="124"/>
      <c r="G354" s="125"/>
      <c r="H354" s="126"/>
      <c r="I354" s="62"/>
    </row>
    <row r="355" spans="1:9" x14ac:dyDescent="0.25">
      <c r="A355" s="120" t="s">
        <v>100</v>
      </c>
      <c r="B355" s="121"/>
      <c r="C355" s="121"/>
      <c r="D355" s="122"/>
      <c r="E355" s="127"/>
      <c r="F355" s="124"/>
      <c r="G355" s="125"/>
      <c r="H355" s="126"/>
      <c r="I355" s="62"/>
    </row>
    <row r="356" spans="1:9" x14ac:dyDescent="0.25">
      <c r="A356" s="120" t="s">
        <v>100</v>
      </c>
      <c r="B356" s="121"/>
      <c r="C356" s="121"/>
      <c r="D356" s="122"/>
      <c r="E356" s="127"/>
      <c r="F356" s="124"/>
      <c r="G356" s="125"/>
      <c r="H356" s="126"/>
      <c r="I356" s="62"/>
    </row>
    <row r="357" spans="1:9" x14ac:dyDescent="0.25">
      <c r="A357" s="120" t="s">
        <v>100</v>
      </c>
      <c r="B357" s="121"/>
      <c r="C357" s="121"/>
      <c r="D357" s="122"/>
      <c r="E357" s="127"/>
      <c r="F357" s="124"/>
      <c r="G357" s="125"/>
      <c r="H357" s="126"/>
      <c r="I357" s="62"/>
    </row>
    <row r="358" spans="1:9" x14ac:dyDescent="0.25">
      <c r="A358" s="120" t="s">
        <v>100</v>
      </c>
      <c r="B358" s="121"/>
      <c r="C358" s="121"/>
      <c r="D358" s="122"/>
      <c r="E358" s="127"/>
      <c r="F358" s="124"/>
      <c r="G358" s="125"/>
      <c r="H358" s="126"/>
      <c r="I358" s="62"/>
    </row>
    <row r="359" spans="1:9" x14ac:dyDescent="0.25">
      <c r="A359" s="120" t="s">
        <v>100</v>
      </c>
      <c r="B359" s="121"/>
      <c r="C359" s="121"/>
      <c r="D359" s="122"/>
      <c r="E359" s="127"/>
      <c r="F359" s="124"/>
      <c r="G359" s="125"/>
      <c r="H359" s="126"/>
      <c r="I359" s="62"/>
    </row>
    <row r="360" spans="1:9" x14ac:dyDescent="0.25">
      <c r="A360" s="120" t="s">
        <v>100</v>
      </c>
      <c r="B360" s="121"/>
      <c r="C360" s="121"/>
      <c r="D360" s="122"/>
      <c r="E360" s="127"/>
      <c r="F360" s="124"/>
      <c r="G360" s="125"/>
      <c r="H360" s="126"/>
      <c r="I360" s="62"/>
    </row>
    <row r="361" spans="1:9" x14ac:dyDescent="0.25">
      <c r="A361" s="120" t="s">
        <v>100</v>
      </c>
      <c r="B361" s="121"/>
      <c r="C361" s="121"/>
      <c r="D361" s="122"/>
      <c r="E361" s="127"/>
      <c r="F361" s="124"/>
      <c r="G361" s="125"/>
      <c r="H361" s="126"/>
      <c r="I361" s="62"/>
    </row>
    <row r="362" spans="1:9" x14ac:dyDescent="0.25">
      <c r="A362" s="120" t="s">
        <v>100</v>
      </c>
      <c r="B362" s="121"/>
      <c r="C362" s="121"/>
      <c r="D362" s="122"/>
      <c r="E362" s="127"/>
      <c r="F362" s="124"/>
      <c r="G362" s="125"/>
      <c r="H362" s="126"/>
      <c r="I362" s="62"/>
    </row>
    <row r="363" spans="1:9" x14ac:dyDescent="0.25">
      <c r="A363" s="120" t="s">
        <v>100</v>
      </c>
      <c r="B363" s="121"/>
      <c r="C363" s="121"/>
      <c r="D363" s="122"/>
      <c r="E363" s="127"/>
      <c r="F363" s="124"/>
      <c r="G363" s="125"/>
      <c r="H363" s="126"/>
      <c r="I363" s="62"/>
    </row>
    <row r="364" spans="1:9" x14ac:dyDescent="0.25">
      <c r="A364" s="120" t="s">
        <v>100</v>
      </c>
      <c r="B364" s="121"/>
      <c r="C364" s="121"/>
      <c r="D364" s="122"/>
      <c r="E364" s="127"/>
      <c r="F364" s="124"/>
      <c r="G364" s="125"/>
      <c r="H364" s="126"/>
      <c r="I364" s="62"/>
    </row>
    <row r="365" spans="1:9" x14ac:dyDescent="0.25">
      <c r="A365" s="120" t="s">
        <v>100</v>
      </c>
      <c r="B365" s="121"/>
      <c r="C365" s="121"/>
      <c r="D365" s="122"/>
      <c r="E365" s="127"/>
      <c r="F365" s="124"/>
      <c r="G365" s="125"/>
      <c r="H365" s="126"/>
      <c r="I365" s="62"/>
    </row>
    <row r="366" spans="1:9" x14ac:dyDescent="0.25">
      <c r="A366" s="120" t="s">
        <v>100</v>
      </c>
      <c r="B366" s="121"/>
      <c r="C366" s="121"/>
      <c r="D366" s="122"/>
      <c r="E366" s="127"/>
      <c r="F366" s="124"/>
      <c r="G366" s="125"/>
      <c r="H366" s="126"/>
      <c r="I366" s="62"/>
    </row>
    <row r="367" spans="1:9" x14ac:dyDescent="0.25">
      <c r="A367" s="120" t="s">
        <v>100</v>
      </c>
      <c r="B367" s="121"/>
      <c r="C367" s="121"/>
      <c r="D367" s="122"/>
      <c r="E367" s="127"/>
      <c r="F367" s="124"/>
      <c r="G367" s="125"/>
      <c r="H367" s="126"/>
      <c r="I367" s="62"/>
    </row>
    <row r="368" spans="1:9" x14ac:dyDescent="0.25">
      <c r="A368" s="120" t="s">
        <v>100</v>
      </c>
      <c r="B368" s="121"/>
      <c r="C368" s="121"/>
      <c r="D368" s="122"/>
      <c r="E368" s="127"/>
      <c r="F368" s="124"/>
      <c r="G368" s="125"/>
      <c r="H368" s="126"/>
      <c r="I368" s="62"/>
    </row>
    <row r="369" spans="1:9" x14ac:dyDescent="0.25">
      <c r="A369" s="120" t="s">
        <v>100</v>
      </c>
      <c r="B369" s="121"/>
      <c r="C369" s="121"/>
      <c r="D369" s="122"/>
      <c r="E369" s="127"/>
      <c r="F369" s="124"/>
      <c r="G369" s="125"/>
      <c r="H369" s="126"/>
      <c r="I369" s="62"/>
    </row>
    <row r="370" spans="1:9" x14ac:dyDescent="0.25">
      <c r="A370" s="120" t="s">
        <v>100</v>
      </c>
      <c r="B370" s="121"/>
      <c r="C370" s="121"/>
      <c r="D370" s="122"/>
      <c r="E370" s="127"/>
      <c r="F370" s="124"/>
      <c r="G370" s="125"/>
      <c r="H370" s="126"/>
      <c r="I370" s="62"/>
    </row>
    <row r="371" spans="1:9" x14ac:dyDescent="0.25">
      <c r="A371" s="120" t="s">
        <v>100</v>
      </c>
      <c r="B371" s="121"/>
      <c r="C371" s="121"/>
      <c r="D371" s="122"/>
      <c r="E371" s="127"/>
      <c r="F371" s="124"/>
      <c r="G371" s="125"/>
      <c r="H371" s="126"/>
      <c r="I371" s="62"/>
    </row>
    <row r="372" spans="1:9" x14ac:dyDescent="0.25">
      <c r="A372" s="120" t="s">
        <v>100</v>
      </c>
      <c r="B372" s="121"/>
      <c r="C372" s="121"/>
      <c r="D372" s="122"/>
      <c r="E372" s="127"/>
      <c r="F372" s="124"/>
      <c r="G372" s="125"/>
      <c r="H372" s="126"/>
      <c r="I372" s="62"/>
    </row>
    <row r="373" spans="1:9" x14ac:dyDescent="0.25">
      <c r="A373" s="120" t="s">
        <v>100</v>
      </c>
      <c r="B373" s="121"/>
      <c r="C373" s="121"/>
      <c r="D373" s="122"/>
      <c r="E373" s="127"/>
      <c r="F373" s="124"/>
      <c r="G373" s="125"/>
      <c r="H373" s="126"/>
      <c r="I373" s="62"/>
    </row>
    <row r="374" spans="1:9" x14ac:dyDescent="0.25">
      <c r="A374" s="120" t="s">
        <v>100</v>
      </c>
      <c r="B374" s="121"/>
      <c r="C374" s="121"/>
      <c r="D374" s="122"/>
      <c r="E374" s="127"/>
      <c r="F374" s="124"/>
      <c r="G374" s="125"/>
      <c r="H374" s="126"/>
      <c r="I374" s="62"/>
    </row>
    <row r="375" spans="1:9" x14ac:dyDescent="0.25">
      <c r="A375" s="120" t="s">
        <v>100</v>
      </c>
      <c r="B375" s="121"/>
      <c r="C375" s="121"/>
      <c r="D375" s="122"/>
      <c r="E375" s="127"/>
      <c r="F375" s="124"/>
      <c r="G375" s="125"/>
      <c r="H375" s="126"/>
      <c r="I375" s="62"/>
    </row>
    <row r="376" spans="1:9" x14ac:dyDescent="0.25">
      <c r="A376" s="120" t="s">
        <v>100</v>
      </c>
      <c r="B376" s="121"/>
      <c r="C376" s="121"/>
      <c r="D376" s="122"/>
      <c r="E376" s="127"/>
      <c r="F376" s="124"/>
      <c r="G376" s="125"/>
      <c r="H376" s="126"/>
      <c r="I376" s="62"/>
    </row>
    <row r="377" spans="1:9" x14ac:dyDescent="0.25">
      <c r="A377" s="120" t="s">
        <v>100</v>
      </c>
      <c r="B377" s="121"/>
      <c r="C377" s="121"/>
      <c r="D377" s="122"/>
      <c r="E377" s="127"/>
      <c r="F377" s="124"/>
      <c r="G377" s="125"/>
      <c r="H377" s="126"/>
      <c r="I377" s="62"/>
    </row>
    <row r="378" spans="1:9" x14ac:dyDescent="0.25">
      <c r="A378" s="120" t="s">
        <v>100</v>
      </c>
      <c r="B378" s="121"/>
      <c r="C378" s="121"/>
      <c r="D378" s="122"/>
      <c r="E378" s="127"/>
      <c r="F378" s="124"/>
      <c r="G378" s="125"/>
      <c r="H378" s="126"/>
      <c r="I378" s="62"/>
    </row>
    <row r="379" spans="1:9" x14ac:dyDescent="0.25">
      <c r="A379" s="120" t="s">
        <v>100</v>
      </c>
      <c r="B379" s="121"/>
      <c r="C379" s="121"/>
      <c r="D379" s="122"/>
      <c r="E379" s="127"/>
      <c r="F379" s="124"/>
      <c r="G379" s="125"/>
      <c r="H379" s="126"/>
      <c r="I379" s="62"/>
    </row>
    <row r="380" spans="1:9" x14ac:dyDescent="0.25">
      <c r="A380" s="120"/>
      <c r="B380" s="121"/>
      <c r="C380" s="121"/>
      <c r="D380" s="122"/>
      <c r="E380" s="127"/>
      <c r="F380" s="124"/>
      <c r="G380" s="125"/>
      <c r="H380" s="126"/>
      <c r="I380" s="62"/>
    </row>
    <row r="381" spans="1:9" x14ac:dyDescent="0.25">
      <c r="A381" s="120" t="s">
        <v>100</v>
      </c>
      <c r="B381" s="121"/>
      <c r="C381" s="121"/>
      <c r="D381" s="122"/>
      <c r="E381" s="127"/>
      <c r="F381" s="124"/>
      <c r="G381" s="125"/>
      <c r="H381" s="126"/>
      <c r="I381" s="62"/>
    </row>
    <row r="382" spans="1:9" x14ac:dyDescent="0.25">
      <c r="A382" s="120" t="s">
        <v>100</v>
      </c>
      <c r="B382" s="121"/>
      <c r="C382" s="121"/>
      <c r="D382" s="122"/>
      <c r="E382" s="127"/>
      <c r="F382" s="124"/>
      <c r="G382" s="125"/>
      <c r="H382" s="126"/>
      <c r="I382" s="62"/>
    </row>
    <row r="383" spans="1:9" x14ac:dyDescent="0.25">
      <c r="A383" s="120" t="s">
        <v>100</v>
      </c>
      <c r="B383" s="121"/>
      <c r="C383" s="121"/>
      <c r="D383" s="122"/>
      <c r="E383" s="127"/>
      <c r="F383" s="124"/>
      <c r="G383" s="125"/>
      <c r="H383" s="126"/>
      <c r="I383" s="62"/>
    </row>
    <row r="384" spans="1:9" x14ac:dyDescent="0.25">
      <c r="A384" s="120" t="s">
        <v>100</v>
      </c>
      <c r="B384" s="121"/>
      <c r="C384" s="121"/>
      <c r="D384" s="122"/>
      <c r="E384" s="127"/>
      <c r="F384" s="124"/>
      <c r="G384" s="125"/>
      <c r="H384" s="126"/>
      <c r="I384" s="62"/>
    </row>
    <row r="385" spans="1:9" x14ac:dyDescent="0.25">
      <c r="A385" s="120" t="s">
        <v>100</v>
      </c>
      <c r="B385" s="121"/>
      <c r="C385" s="121"/>
      <c r="D385" s="122"/>
      <c r="E385" s="127"/>
      <c r="F385" s="124"/>
      <c r="G385" s="125"/>
      <c r="H385" s="126"/>
      <c r="I385" s="62"/>
    </row>
    <row r="386" spans="1:9" x14ac:dyDescent="0.25">
      <c r="A386" s="120" t="s">
        <v>100</v>
      </c>
      <c r="B386" s="121"/>
      <c r="C386" s="121"/>
      <c r="D386" s="122"/>
      <c r="E386" s="127"/>
      <c r="F386" s="124"/>
      <c r="G386" s="125"/>
      <c r="H386" s="126"/>
      <c r="I386" s="62"/>
    </row>
    <row r="387" spans="1:9" x14ac:dyDescent="0.25">
      <c r="A387" s="120" t="s">
        <v>100</v>
      </c>
      <c r="B387" s="121"/>
      <c r="C387" s="121"/>
      <c r="D387" s="122"/>
      <c r="E387" s="127"/>
      <c r="F387" s="124"/>
      <c r="G387" s="125"/>
      <c r="H387" s="126"/>
      <c r="I387" s="62"/>
    </row>
    <row r="388" spans="1:9" x14ac:dyDescent="0.25">
      <c r="A388" s="120" t="s">
        <v>100</v>
      </c>
      <c r="B388" s="121"/>
      <c r="C388" s="121"/>
      <c r="D388" s="122"/>
      <c r="E388" s="127"/>
      <c r="F388" s="124"/>
      <c r="G388" s="125"/>
      <c r="H388" s="126"/>
      <c r="I388" s="62"/>
    </row>
    <row r="389" spans="1:9" x14ac:dyDescent="0.25">
      <c r="A389" s="120" t="s">
        <v>100</v>
      </c>
      <c r="B389" s="121"/>
      <c r="C389" s="121"/>
      <c r="D389" s="122"/>
      <c r="E389" s="127"/>
      <c r="F389" s="124"/>
      <c r="G389" s="125"/>
      <c r="H389" s="126"/>
      <c r="I389" s="62"/>
    </row>
    <row r="390" spans="1:9" x14ac:dyDescent="0.25">
      <c r="A390" s="120" t="s">
        <v>100</v>
      </c>
      <c r="B390" s="121"/>
      <c r="C390" s="121"/>
      <c r="D390" s="122"/>
      <c r="E390" s="127"/>
      <c r="F390" s="124"/>
      <c r="G390" s="125"/>
      <c r="H390" s="126"/>
      <c r="I390" s="62"/>
    </row>
    <row r="391" spans="1:9" x14ac:dyDescent="0.25">
      <c r="A391" s="120" t="s">
        <v>100</v>
      </c>
      <c r="B391" s="121"/>
      <c r="C391" s="121"/>
      <c r="D391" s="122"/>
      <c r="E391" s="127"/>
      <c r="F391" s="124"/>
      <c r="G391" s="125"/>
      <c r="H391" s="126"/>
      <c r="I391" s="62"/>
    </row>
    <row r="392" spans="1:9" x14ac:dyDescent="0.25">
      <c r="A392" s="120" t="s">
        <v>100</v>
      </c>
      <c r="B392" s="121"/>
      <c r="C392" s="121"/>
      <c r="D392" s="122"/>
      <c r="E392" s="127"/>
      <c r="F392" s="124"/>
      <c r="G392" s="125"/>
      <c r="H392" s="126"/>
      <c r="I392" s="62"/>
    </row>
    <row r="393" spans="1:9" x14ac:dyDescent="0.25">
      <c r="A393" s="120" t="s">
        <v>100</v>
      </c>
      <c r="B393" s="121"/>
      <c r="C393" s="121"/>
      <c r="D393" s="122"/>
      <c r="E393" s="127"/>
      <c r="F393" s="124"/>
      <c r="G393" s="125"/>
      <c r="H393" s="126"/>
      <c r="I393" s="62"/>
    </row>
    <row r="394" spans="1:9" x14ac:dyDescent="0.25">
      <c r="A394" s="120" t="s">
        <v>100</v>
      </c>
      <c r="B394" s="121"/>
      <c r="C394" s="121"/>
      <c r="D394" s="122"/>
      <c r="E394" s="127"/>
      <c r="F394" s="124"/>
      <c r="G394" s="125"/>
      <c r="H394" s="126"/>
      <c r="I394" s="62"/>
    </row>
    <row r="395" spans="1:9" x14ac:dyDescent="0.25">
      <c r="A395" s="120" t="s">
        <v>100</v>
      </c>
      <c r="B395" s="121"/>
      <c r="C395" s="121"/>
      <c r="D395" s="122"/>
      <c r="E395" s="127"/>
      <c r="F395" s="124"/>
      <c r="G395" s="125"/>
      <c r="H395" s="126"/>
      <c r="I395" s="62"/>
    </row>
    <row r="396" spans="1:9" x14ac:dyDescent="0.25">
      <c r="A396" s="120" t="s">
        <v>100</v>
      </c>
      <c r="B396" s="121"/>
      <c r="C396" s="121"/>
      <c r="D396" s="122"/>
      <c r="E396" s="127"/>
      <c r="F396" s="124"/>
      <c r="G396" s="125"/>
      <c r="H396" s="126"/>
      <c r="I396" s="62"/>
    </row>
    <row r="397" spans="1:9" x14ac:dyDescent="0.25">
      <c r="A397" s="120" t="s">
        <v>100</v>
      </c>
      <c r="B397" s="121"/>
      <c r="C397" s="121"/>
      <c r="D397" s="122"/>
      <c r="E397" s="127"/>
      <c r="F397" s="124"/>
      <c r="G397" s="125"/>
      <c r="H397" s="126"/>
      <c r="I397" s="62"/>
    </row>
    <row r="398" spans="1:9" x14ac:dyDescent="0.25">
      <c r="A398" s="120" t="s">
        <v>100</v>
      </c>
      <c r="B398" s="121"/>
      <c r="C398" s="121"/>
      <c r="D398" s="122"/>
      <c r="E398" s="127"/>
      <c r="F398" s="132"/>
      <c r="G398" s="133"/>
      <c r="H398" s="126"/>
      <c r="I398" s="62"/>
    </row>
    <row r="399" spans="1:9" x14ac:dyDescent="0.3">
      <c r="F399" s="114" t="s">
        <v>283</v>
      </c>
      <c r="G399" s="86">
        <f>SUM(G2:G398)</f>
        <v>0</v>
      </c>
      <c r="H399" s="134">
        <f>SUM(H2:H398)</f>
        <v>0</v>
      </c>
      <c r="I399" s="87"/>
    </row>
  </sheetData>
  <autoFilter ref="A1:H399" xr:uid="{E7002314-11CD-4991-A486-55F462CD85FD}"/>
  <conditionalFormatting sqref="H2:H398">
    <cfRule type="expression" dxfId="3" priority="11">
      <formula>OR($H2&lt;$G2,$H2&gt;$G2)</formula>
    </cfRule>
  </conditionalFormatting>
  <conditionalFormatting sqref="I2:I398">
    <cfRule type="expression" dxfId="2" priority="12">
      <formula>OR($H2&lt;$G2,$H2&gt;$G2,#REF!&lt;#REF!,#REF!&gt;#REF!)</formula>
    </cfRule>
  </conditionalFormatting>
  <pageMargins left="0.70866141732283472" right="0.70866141732283472" top="0.43307086614173229" bottom="0.39370078740157483" header="0.31496062992125984" footer="0.31496062992125984"/>
  <pageSetup paperSize="9" scale="85" fitToHeight="0"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BC8CD093-A509-4F7E-9FB5-EC27DF5117F6}">
          <x14:formula1>
            <xm:f>Table!$F$18:$F$23</xm:f>
          </x14:formula1>
          <xm:sqref>B2:B398</xm:sqref>
        </x14:dataValidation>
        <x14:dataValidation type="list" allowBlank="1" showInputMessage="1" showErrorMessage="1" xr:uid="{B4765D29-38C6-4E01-B726-36C309EBC9AD}">
          <x14:formula1>
            <xm:f>'Identif. projet &amp; instructions'!$B$8:$B$13</xm:f>
          </x14:formula1>
          <xm:sqref>A2:A398</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c37abbe4-bbf8-44a3-9d8a-6062b6f4ac65">
      <Terms xmlns="http://schemas.microsoft.com/office/infopath/2007/PartnerControls"/>
    </lcf76f155ced4ddcb4097134ff3c332f>
    <TaxCatchAll xmlns="4a26613c-3bd1-415d-828f-6c16998841f1"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B33B2314526B9C49A48B9C5B244F13EC" ma:contentTypeVersion="16" ma:contentTypeDescription="Crée un document." ma:contentTypeScope="" ma:versionID="e354d0e9aa149af792958f8818f30506">
  <xsd:schema xmlns:xsd="http://www.w3.org/2001/XMLSchema" xmlns:xs="http://www.w3.org/2001/XMLSchema" xmlns:p="http://schemas.microsoft.com/office/2006/metadata/properties" xmlns:ns2="c37abbe4-bbf8-44a3-9d8a-6062b6f4ac65" xmlns:ns3="4a26613c-3bd1-415d-828f-6c16998841f1" targetNamespace="http://schemas.microsoft.com/office/2006/metadata/properties" ma:root="true" ma:fieldsID="6837dced95672d384ad9135210b71b01" ns2:_="" ns3:_="">
    <xsd:import namespace="c37abbe4-bbf8-44a3-9d8a-6062b6f4ac65"/>
    <xsd:import namespace="4a26613c-3bd1-415d-828f-6c16998841f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MediaServiceSearchPropertie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7abbe4-bbf8-44a3-9d8a-6062b6f4ac6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lcf76f155ced4ddcb4097134ff3c332f" ma:index="21" nillable="true" ma:taxonomy="true" ma:internalName="lcf76f155ced4ddcb4097134ff3c332f" ma:taxonomyFieldName="MediaServiceImageTags" ma:displayName="Balises d’images" ma:readOnly="false" ma:fieldId="{5cf76f15-5ced-4ddc-b409-7134ff3c332f}" ma:taxonomyMulti="true" ma:sspId="42c8cb3d-9cd8-4abd-b294-ac0c74a83d09" ma:termSetId="09814cd3-568e-fe90-9814-8d621ff8fb84" ma:anchorId="fba54fb3-c3e1-fe81-a776-ca4b69148c4d" ma:open="true" ma:isKeyword="false">
      <xsd:complexType>
        <xsd:sequence>
          <xsd:element ref="pc:Terms" minOccurs="0" maxOccurs="1"/>
        </xsd:sequence>
      </xsd:complexType>
    </xsd:element>
    <xsd:element name="MediaServiceOCR" ma:index="23"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a26613c-3bd1-415d-828f-6c16998841f1" elementFormDefault="qualified">
    <xsd:import namespace="http://schemas.microsoft.com/office/2006/documentManagement/types"/>
    <xsd:import namespace="http://schemas.microsoft.com/office/infopath/2007/PartnerControls"/>
    <xsd:element name="SharedWithUsers" ma:index="12"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Partagé avec détails" ma:internalName="SharedWithDetails" ma:readOnly="true">
      <xsd:simpleType>
        <xsd:restriction base="dms:Note">
          <xsd:maxLength value="255"/>
        </xsd:restriction>
      </xsd:simpleType>
    </xsd:element>
    <xsd:element name="TaxCatchAll" ma:index="22" nillable="true" ma:displayName="Taxonomy Catch All Column" ma:hidden="true" ma:list="{13e70e74-f5e0-4513-8137-fc5c00cda480}" ma:internalName="TaxCatchAll" ma:showField="CatchAllData" ma:web="4a26613c-3bd1-415d-828f-6c16998841f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FE4032E-6A44-4F63-9A7E-88A6BE6962B7}">
  <ds:schemaRefs>
    <ds:schemaRef ds:uri="http://schemas.microsoft.com/office/2006/documentManagement/types"/>
    <ds:schemaRef ds:uri="http://purl.org/dc/terms/"/>
    <ds:schemaRef ds:uri="http://www.w3.org/XML/1998/namespace"/>
    <ds:schemaRef ds:uri="http://purl.org/dc/dcmitype/"/>
    <ds:schemaRef ds:uri="http://schemas.microsoft.com/office/infopath/2007/PartnerControls"/>
    <ds:schemaRef ds:uri="http://schemas.microsoft.com/office/2006/metadata/properties"/>
    <ds:schemaRef ds:uri="http://purl.org/dc/elements/1.1/"/>
    <ds:schemaRef ds:uri="http://schemas.openxmlformats.org/package/2006/metadata/core-properties"/>
    <ds:schemaRef ds:uri="11a7bf6d-f23b-4f35-b2da-f50366bccb2f"/>
    <ds:schemaRef ds:uri="17a7d492-9908-4131-8faf-8abb11eb5ccc"/>
    <ds:schemaRef ds:uri="c37abbe4-bbf8-44a3-9d8a-6062b6f4ac65"/>
    <ds:schemaRef ds:uri="4a26613c-3bd1-415d-828f-6c16998841f1"/>
  </ds:schemaRefs>
</ds:datastoreItem>
</file>

<file path=customXml/itemProps2.xml><?xml version="1.0" encoding="utf-8"?>
<ds:datastoreItem xmlns:ds="http://schemas.openxmlformats.org/officeDocument/2006/customXml" ds:itemID="{F3BF9CF8-7E13-4B71-82B0-5582EDDFAD8C}">
  <ds:schemaRefs>
    <ds:schemaRef ds:uri="http://schemas.microsoft.com/sharepoint/v3/contenttype/forms"/>
  </ds:schemaRefs>
</ds:datastoreItem>
</file>

<file path=customXml/itemProps3.xml><?xml version="1.0" encoding="utf-8"?>
<ds:datastoreItem xmlns:ds="http://schemas.openxmlformats.org/officeDocument/2006/customXml" ds:itemID="{FF7388EC-7303-40A3-B48D-9ADBF5C78E8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7abbe4-bbf8-44a3-9d8a-6062b6f4ac65"/>
    <ds:schemaRef ds:uri="4a26613c-3bd1-415d-828f-6c16998841f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10</vt:i4>
      </vt:variant>
      <vt:variant>
        <vt:lpstr>Plages nommées</vt:lpstr>
      </vt:variant>
      <vt:variant>
        <vt:i4>8</vt:i4>
      </vt:variant>
    </vt:vector>
  </HeadingPairs>
  <TitlesOfParts>
    <vt:vector size="18" baseType="lpstr">
      <vt:lpstr>Notice explicative</vt:lpstr>
      <vt:lpstr>1. Budget détaillé </vt:lpstr>
      <vt:lpstr>2.Plan de financement</vt:lpstr>
      <vt:lpstr>Table</vt:lpstr>
      <vt:lpstr>Identif. projet &amp; instructions</vt:lpstr>
      <vt:lpstr>Saisie frais de personnel</vt:lpstr>
      <vt:lpstr>Saisie des investissements</vt:lpstr>
      <vt:lpstr>Saisie des autres dépenses</vt:lpstr>
      <vt:lpstr>Saisie sous-traitance</vt:lpstr>
      <vt:lpstr>Suivi financier</vt:lpstr>
      <vt:lpstr>Table!Action_concernée</vt:lpstr>
      <vt:lpstr>'1. Budget détaillé '!Zone_d_impression</vt:lpstr>
      <vt:lpstr>'2.Plan de financement'!Zone_d_impression</vt:lpstr>
      <vt:lpstr>'Identif. projet &amp; instructions'!Zone_d_impression</vt:lpstr>
      <vt:lpstr>'Notice explicative'!Zone_d_impression</vt:lpstr>
      <vt:lpstr>'Saisie des autres dépenses'!Zone_d_impression</vt:lpstr>
      <vt:lpstr>'Saisie des investissements'!Zone_d_impression</vt:lpstr>
      <vt:lpstr>'Saisie sous-traitance'!Zone_d_impression</vt:lpstr>
    </vt:vector>
  </TitlesOfParts>
  <Manager/>
  <Company>IEFCTF</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GILLAND Melanie</dc:creator>
  <cp:keywords/>
  <dc:description/>
  <cp:lastModifiedBy>LEGUERNEY Alexis</cp:lastModifiedBy>
  <cp:revision/>
  <cp:lastPrinted>2026-04-16T15:30:01Z</cp:lastPrinted>
  <dcterms:created xsi:type="dcterms:W3CDTF">2022-05-02T05:43:49Z</dcterms:created>
  <dcterms:modified xsi:type="dcterms:W3CDTF">2026-05-04T09:25:14Z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0x010100B33B2314526B9C49A48B9C5B244F13EC</vt:lpwstr>
  </property>
  <property fmtid="{D5CDD505-2E9C-101B-9397-08002B2CF9AE}" pid="3" name="MediaServiceImageTags">
    <vt:lpwstr/>
  </property>
</Properties>
</file>