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cabtp-my.sharepoint.com/personal/alexis_leguerney_ccca-btp_fr/Documents/TAF/CDC/2025/AAP/INVESTISSEMENT STRATEGIQUE/"/>
    </mc:Choice>
  </mc:AlternateContent>
  <xr:revisionPtr revIDLastSave="0" documentId="8_{7B8A0393-2304-4BA6-817B-A79387253DD2}" xr6:coauthVersionLast="47" xr6:coauthVersionMax="47" xr10:uidLastSave="{00000000-0000-0000-0000-000000000000}"/>
  <bookViews>
    <workbookView xWindow="-110" yWindow="-110" windowWidth="19420" windowHeight="11500" xr2:uid="{5E1D514A-08E0-4838-B065-3A10C5D56844}"/>
  </bookViews>
  <sheets>
    <sheet name="Notice" sheetId="25" r:id="rId1"/>
    <sheet name="1. Budget détaillé" sheetId="27" r:id="rId2"/>
    <sheet name="2.Plan de financement" sheetId="30" r:id="rId3"/>
  </sheets>
  <definedNames>
    <definedName name="_xlnm.Print_Area" localSheetId="1">'1. Budget détaillé'!$B$1:$H$61</definedName>
    <definedName name="_xlnm.Print_Area" localSheetId="2">'2.Plan de financement'!$B$1:$U$23</definedName>
    <definedName name="_xlnm.Print_Area" localSheetId="0">Notice!$A$1:$G$16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27" l="1"/>
  <c r="G39" i="27"/>
  <c r="G40" i="27"/>
  <c r="G41" i="27"/>
  <c r="G43" i="27"/>
  <c r="G44" i="27"/>
  <c r="G45" i="27"/>
  <c r="G46" i="27"/>
  <c r="G37" i="27"/>
  <c r="U12" i="30"/>
  <c r="G18" i="30"/>
  <c r="S17" i="30" l="1"/>
  <c r="Q18" i="30"/>
  <c r="S13" i="30"/>
  <c r="O18" i="30"/>
  <c r="P17" i="30"/>
  <c r="C5" i="30" l="1"/>
  <c r="N17" i="30"/>
  <c r="M18" i="30"/>
  <c r="K18" i="30"/>
  <c r="I18" i="30"/>
  <c r="L17" i="30"/>
  <c r="E18" i="30"/>
  <c r="T9" i="30"/>
  <c r="C7" i="30"/>
  <c r="G58" i="27"/>
  <c r="B10" i="27"/>
  <c r="C17" i="30" l="1"/>
  <c r="H17" i="30" s="1"/>
  <c r="R17" i="30"/>
  <c r="S18" i="30"/>
  <c r="G33" i="27"/>
  <c r="C15" i="30" s="1"/>
  <c r="J17" i="30" l="1"/>
  <c r="T17" i="30"/>
  <c r="G47" i="27"/>
  <c r="C16" i="30" l="1"/>
  <c r="G22" i="27"/>
  <c r="G50" i="27" s="1"/>
  <c r="C14" i="30" l="1"/>
  <c r="G60" i="27" l="1"/>
  <c r="C13" i="30"/>
  <c r="F13" i="30" s="1"/>
  <c r="C18" i="30" l="1"/>
  <c r="H18" i="30" s="1"/>
  <c r="H33" i="27"/>
  <c r="H13" i="30"/>
  <c r="J13" i="30"/>
  <c r="T13" i="30"/>
  <c r="N13" i="30"/>
  <c r="R13" i="30"/>
  <c r="P13" i="30"/>
  <c r="L13" i="30"/>
  <c r="U13" i="30"/>
  <c r="F18" i="30" l="1"/>
  <c r="L18" i="30"/>
  <c r="T18" i="30"/>
  <c r="D17" i="30"/>
  <c r="R18" i="30"/>
  <c r="J18" i="30"/>
  <c r="N18" i="30"/>
  <c r="D13" i="30"/>
  <c r="D18" i="30"/>
  <c r="S19" i="30"/>
  <c r="T21" i="30"/>
  <c r="P18" i="30"/>
</calcChain>
</file>

<file path=xl/sharedStrings.xml><?xml version="1.0" encoding="utf-8"?>
<sst xmlns="http://schemas.openxmlformats.org/spreadsheetml/2006/main" count="137" uniqueCount="113">
  <si>
    <t>Thème de l'appel à projet</t>
  </si>
  <si>
    <t>Année de publication</t>
  </si>
  <si>
    <t>Porteur de projet</t>
  </si>
  <si>
    <t>PORTEUR DE PROJET</t>
  </si>
  <si>
    <t>Intitulé projet</t>
  </si>
  <si>
    <t>Durée du projet en mois</t>
  </si>
  <si>
    <t>Date prévisionnelle de démarrage du projet</t>
  </si>
  <si>
    <t>Date prévisionnelle de fin de projet</t>
  </si>
  <si>
    <t>Date de dernière MAJ</t>
  </si>
  <si>
    <t>Onglet 1. Budget détaillé</t>
  </si>
  <si>
    <t>Onglet 2. Plan de financement</t>
  </si>
  <si>
    <t>Statut du cofinancement</t>
  </si>
  <si>
    <t>Catégorie prestations intellectuelles</t>
  </si>
  <si>
    <t>Catégories fonctionnement</t>
  </si>
  <si>
    <t>Catégories équipements</t>
  </si>
  <si>
    <t>Obtenu</t>
  </si>
  <si>
    <t>Audit et diagnostic</t>
  </si>
  <si>
    <t>Achats de matières, de marchandises et de fournitures diverses</t>
  </si>
  <si>
    <t>Logiciels</t>
  </si>
  <si>
    <t>Demandé</t>
  </si>
  <si>
    <t xml:space="preserve">Conception </t>
  </si>
  <si>
    <t>Communication / Manifestations / Séminaires</t>
  </si>
  <si>
    <t>Matériels</t>
  </si>
  <si>
    <t>Pas encore demandé</t>
  </si>
  <si>
    <t>Développements IT</t>
  </si>
  <si>
    <t>Abonnements spécifiques au projet</t>
  </si>
  <si>
    <t>Agencements</t>
  </si>
  <si>
    <t>Accompagnement à la mise en œuvre</t>
  </si>
  <si>
    <t>Frais de missions et déplacements des collaborateurs</t>
  </si>
  <si>
    <t>Autre (à préciser)</t>
  </si>
  <si>
    <t>Valorisation du projet</t>
  </si>
  <si>
    <t>Formation du personnel (hors plan de formation)</t>
  </si>
  <si>
    <t>Honoraires (CAC, expert comptable)</t>
  </si>
  <si>
    <t>Autres charges (à préciser)</t>
  </si>
  <si>
    <r>
      <t xml:space="preserve">Catégorie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</si>
  <si>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la prestation</t>
  </si>
  <si>
    <t>Prestataire pressenti 
(fournir le devis si possible)</t>
  </si>
  <si>
    <t>Coût total TTC</t>
  </si>
  <si>
    <t>Prestation 2</t>
  </si>
  <si>
    <t>Prestation 3</t>
  </si>
  <si>
    <t>Prestation 4</t>
  </si>
  <si>
    <t>Prestation 5</t>
  </si>
  <si>
    <t>Prestation 6</t>
  </si>
  <si>
    <t>Prestation 7</t>
  </si>
  <si>
    <t>Libellé de la dépense</t>
  </si>
  <si>
    <t>SOUS-TOTAL AUTRES DÉPENSES DE FONCTIONNEMENT</t>
  </si>
  <si>
    <r>
      <t xml:space="preserve">Catégorie 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</si>
  <si>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l'investissement
(préciser le fournisseur pressenti)</t>
  </si>
  <si>
    <t>Quantité</t>
  </si>
  <si>
    <t>Coût unitaire TTC</t>
  </si>
  <si>
    <t>Investissement 1</t>
  </si>
  <si>
    <t>Investissement 2</t>
  </si>
  <si>
    <t>Investissement 3</t>
  </si>
  <si>
    <t>Investissement 4</t>
  </si>
  <si>
    <t>Investissement 6</t>
  </si>
  <si>
    <t>Investissement 7</t>
  </si>
  <si>
    <t>Investissement 8</t>
  </si>
  <si>
    <t>Investissement 9</t>
  </si>
  <si>
    <t>Investissement 10</t>
  </si>
  <si>
    <t>SOUS-TOTAL INVESTISSEMENTS (DONT ÉQUIPEMENTS)</t>
  </si>
  <si>
    <t>Libellé</t>
  </si>
  <si>
    <t>Commentaire</t>
  </si>
  <si>
    <t>Coût total</t>
  </si>
  <si>
    <t>COÛT TOTAL DU PROJET Y COMPRIS DÉPENSES NON ÉLIGIBLES AU FINANCEMENT DU CCCA-BTP</t>
  </si>
  <si>
    <t>PORTEUR DE PROJET :</t>
  </si>
  <si>
    <t xml:space="preserve">PLAN DE FINANCEMENT PROJET : </t>
  </si>
  <si>
    <t>mise à jour du :</t>
  </si>
  <si>
    <t xml:space="preserve">COÛT PRÉVISIONNEL </t>
  </si>
  <si>
    <t>Subvention CCCA-BTP demandée</t>
  </si>
  <si>
    <t>Autofinancement</t>
  </si>
  <si>
    <t>Co-financement Région</t>
  </si>
  <si>
    <t>Co financement Constructys</t>
  </si>
  <si>
    <t>Autre co-financement (organisme à préciser)</t>
  </si>
  <si>
    <t>TOTAL DES RESSOURCES</t>
  </si>
  <si>
    <t>en €</t>
  </si>
  <si>
    <t>en %</t>
  </si>
  <si>
    <t>Dépenses non éligibles au financement du CCCA-BTP</t>
  </si>
  <si>
    <t>hors périmètre d'intervention du CCCA-BTP</t>
  </si>
  <si>
    <t xml:space="preserve">TOTAL </t>
  </si>
  <si>
    <r>
      <t xml:space="preserve">Statut du financement
</t>
    </r>
    <r>
      <rPr>
        <sz val="10"/>
        <color rgb="FFFFED00"/>
        <rFont val="Calibri"/>
        <family val="2"/>
        <scheme val="minor"/>
      </rPr>
      <t>(liste déroulante)</t>
    </r>
  </si>
  <si>
    <t>TOTAL PRESTATIONS INTELLECTUELLES SOUS-TRAITEES</t>
  </si>
  <si>
    <t>TOTAL AUTRES DÉPENSES DE FONCTIONNEMENT</t>
  </si>
  <si>
    <t>TOTAL INVESTISSEMENTS (DONT ÉQUIPEMENTS)</t>
  </si>
  <si>
    <t>Projet à financer xxx</t>
  </si>
  <si>
    <t>COÛT TOTAL DES DÉPENSES DU PROJET ELIGIBLES  AU FINANCEMENT CCCA-BTP</t>
  </si>
  <si>
    <t>en % budget</t>
  </si>
  <si>
    <t>Ecart à ajuster</t>
  </si>
  <si>
    <t>Aide à la complétude de l'annexe financière</t>
  </si>
  <si>
    <r>
      <t>SOUS-TOTAL PRESTATIONS INTELLECTUELLES 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>ES</t>
    </r>
  </si>
  <si>
    <t>EXTRAITS WEBINAIRE CCCA-BTP - 24 janvier 2025</t>
  </si>
  <si>
    <t>Thème Investissements énergétiques</t>
  </si>
  <si>
    <r>
      <t>PRESTATIONS INTELLECTUELLES 
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ES 
</t>
    </r>
  </si>
  <si>
    <t>Investissement 5</t>
  </si>
  <si>
    <t xml:space="preserve">INVESTISSEMENTS (DONT ÉQUIPEMENTS)
</t>
  </si>
  <si>
    <t>CONTRÔLE</t>
  </si>
  <si>
    <r>
      <rPr>
        <b/>
        <sz val="10"/>
        <color theme="7" tint="0.39997558519241921"/>
        <rFont val="Calibri"/>
        <family val="2"/>
        <scheme val="minor"/>
      </rPr>
      <t xml:space="preserve">AUTRES DÉPENSES LIEES AU PROJET </t>
    </r>
    <r>
      <rPr>
        <b/>
        <sz val="10"/>
        <color rgb="FFFFED00"/>
        <rFont val="Calibri"/>
        <family val="2"/>
        <scheme val="minor"/>
      </rPr>
      <t xml:space="preserve">
(cf menu déroulant)</t>
    </r>
  </si>
  <si>
    <t xml:space="preserve">Autre dépense 1 </t>
  </si>
  <si>
    <t>Autre dépense 2</t>
  </si>
  <si>
    <t>Autre dépense 3</t>
  </si>
  <si>
    <t>Autre dépense 4</t>
  </si>
  <si>
    <t>Autre dépense 5</t>
  </si>
  <si>
    <t>Autre dépense 6</t>
  </si>
  <si>
    <t>Autre dépense 7</t>
  </si>
  <si>
    <t>date de début</t>
  </si>
  <si>
    <t>date de fin</t>
  </si>
  <si>
    <t>date mise à jour</t>
  </si>
  <si>
    <t>Nb de mois</t>
  </si>
  <si>
    <t>Prestation 1</t>
  </si>
  <si>
    <r>
      <rPr>
        <b/>
        <sz val="10"/>
        <color rgb="FFFF0000"/>
        <rFont val="Calibri"/>
        <family val="2"/>
        <scheme val="minor"/>
      </rPr>
      <t>TOTAL</t>
    </r>
    <r>
      <rPr>
        <b/>
        <sz val="10"/>
        <color rgb="FF000099"/>
        <rFont val="Calibri"/>
        <family val="2"/>
        <scheme val="minor"/>
      </rPr>
      <t xml:space="preserve"> DÉPENSES  INHÉRENTES AU PROJET MAIS NON ÉLIGIBLES AU FINANCEMENT DU CCCA-BTP</t>
    </r>
  </si>
  <si>
    <t>DÉPENSES NON ÉLIGIBLES AU FINANCEMENT CCCA-BTP (ex : diverses consommations énergies ou figurant dans le CDC comme non éligible)</t>
  </si>
  <si>
    <t>Dans cet onglet, le coût prévisionnel s'alimente automatiquement depuis l'onglet 1.Budget détaillé.  Il conviendra de complèter la partie ressources en inscrivant le montant de la subvention sollicitée auprès du CCCA-BTP, des cofinancements envisagés et/ ou accordés, et de l'autofinancement. En cas de recours à un emprunt, l'indiquer en tant que Autofinancement.</t>
  </si>
  <si>
    <r>
      <t xml:space="preserve">Cet onglet doit être complété par vos soins (cellules en jaune clair notamment), de façon exhaustive et sans modifier la structure du fichier. 
</t>
    </r>
    <r>
      <rPr>
        <b/>
        <i/>
        <u/>
        <sz val="10"/>
        <color rgb="FF000000"/>
        <rFont val="Calibri"/>
        <family val="2"/>
        <scheme val="minor"/>
      </rPr>
      <t xml:space="preserve">
Dépenses éligibles au financement du CCCA-BTP Taux d’intervention : 80 % max dans la limite 2 M€ de subvention max par projet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u/>
        <sz val="10"/>
        <color rgb="FF000000"/>
        <rFont val="Calibri"/>
        <family val="2"/>
        <scheme val="minor"/>
      </rPr>
      <t>PRESTATIONS INTELLECTUELLES SOUS-TRAITÉES</t>
    </r>
    <r>
      <rPr>
        <b/>
        <i/>
        <sz val="10"/>
        <color rgb="FF000000"/>
        <rFont val="Calibri"/>
        <family val="2"/>
        <scheme val="minor"/>
      </rPr>
      <t xml:space="preserve"> : Cette section concerne les montants versés à des prestataires externes à votre structure (consultants, experts, entreprises pour des services spécialisés nécessaires au projet...) au titre des prestations intellectuelles externalisées</t>
    </r>
    <r>
      <rPr>
        <b/>
        <sz val="10"/>
        <color rgb="FF000000"/>
        <rFont val="Calibri"/>
        <family val="2"/>
        <scheme val="minor"/>
      </rPr>
      <t>.</t>
    </r>
    <r>
      <rPr>
        <b/>
        <i/>
        <sz val="10"/>
        <color rgb="FF000000"/>
        <rFont val="Calibri"/>
        <family val="2"/>
        <scheme val="minor"/>
      </rPr>
      <t xml:space="preserve"> Ces prestations viennent compléter les compétences internes de votre structure et doivent être nécessaires pour répondre à des besoins spécifiques de votre projet.
</t>
    </r>
    <r>
      <rPr>
        <u/>
        <sz val="10"/>
        <color rgb="FF000000"/>
        <rFont val="Calibri"/>
        <family val="2"/>
        <scheme val="minor"/>
      </rPr>
      <t>AUTRES DÉPENSES DE FONCTIONNEMENT</t>
    </r>
    <r>
      <rPr>
        <b/>
        <i/>
        <sz val="10"/>
        <color rgb="FF000000"/>
        <rFont val="Calibri"/>
        <family val="2"/>
        <scheme val="minor"/>
      </rPr>
      <t xml:space="preserve"> : Cette section concerne les autres dépenses de fonctionnement, strictement nécessaires à la réalisation du projet. Une liste déroulante vous est proposée pour sélectionner le type de dépense concerné. 
</t>
    </r>
    <r>
      <rPr>
        <u/>
        <sz val="10"/>
        <color rgb="FF000000"/>
        <rFont val="Calibri"/>
        <family val="2"/>
        <scheme val="minor"/>
      </rPr>
      <t>INVESTISSEMENTS (DONT ÉQUIPEMENTS)</t>
    </r>
    <r>
      <rPr>
        <b/>
        <i/>
        <sz val="10"/>
        <color rgb="FF000000"/>
        <rFont val="Calibri"/>
        <family val="2"/>
        <scheme val="minor"/>
      </rPr>
      <t>: Cette section comprend l</t>
    </r>
    <r>
      <rPr>
        <b/>
        <i/>
        <sz val="10"/>
        <rFont val="Calibri"/>
        <family val="2"/>
        <scheme val="minor"/>
      </rPr>
      <t>es coûts d’équipement et autres immobilisations dédiées au Projet (logiciels, matériels, agencements, etc.) dont la durée d’amortissement est supérieure à 3 ans (donc non pris en charge par les NPEC).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i/>
        <u/>
        <sz val="10"/>
        <color rgb="FF000000"/>
        <rFont val="Calibri"/>
        <family val="2"/>
        <scheme val="minor"/>
      </rPr>
      <t xml:space="preserve">DÉPENSES NON ÉLIGIBLES AU FINANCEMENT DU CCCA-BTP : </t>
    </r>
    <r>
      <rPr>
        <b/>
        <i/>
        <sz val="10"/>
        <color rgb="FF000000"/>
        <rFont val="Calibri"/>
        <family val="2"/>
        <scheme val="minor"/>
      </rPr>
      <t xml:space="preserve">Cette section concerne les dépenses nécessaires à la réalisation du projet, mais exclues de l'assiette de financement du CCCA-BTP. Nous vous invitons à prendre connaissance des dépenses éligibles et non éligibles dans le cahier des charges spécifique à l'appel à projet, et rappelées ci-après.
</t>
    </r>
  </si>
  <si>
    <t>Dépenses éligibles au financement du CCCA-BTP
Taux d’intervention : 80 % max dans la limite 2 M€ de subvention max par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</si>
</sst>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[$-40C]General"/>
    <numFmt numFmtId="166" formatCode="_-* #,##0_-;\-* #,##0_-;_-* &quot;-&quot;??_-;_-@_-"/>
    <numFmt numFmtId="167" formatCode="#,##0.00\ &quot;€&quot;"/>
    <numFmt numFmtId="168" formatCode="_-* #,##0.00\ [$€-40C]_-;\-* #,##0.00\ [$€-40C]_-;_-* &quot;-&quot;??\ [$€-40C]_-;_-@_-"/>
  </numFmts>
  <fonts count="4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FFED00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i/>
      <sz val="10"/>
      <color rgb="FF000099"/>
      <name val="Calibri"/>
      <family val="2"/>
      <scheme val="minor"/>
    </font>
    <font>
      <b/>
      <sz val="12"/>
      <color rgb="FFFFED00"/>
      <name val="Calibri"/>
      <family val="2"/>
      <scheme val="minor"/>
    </font>
    <font>
      <b/>
      <sz val="11"/>
      <color rgb="FFFFED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8"/>
      <color rgb="FF00009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4"/>
      <color rgb="FF000099"/>
      <name val="Calibri"/>
      <family val="2"/>
      <scheme val="minor"/>
    </font>
    <font>
      <i/>
      <sz val="11"/>
      <color rgb="FF000099"/>
      <name val="Calibri"/>
      <family val="2"/>
      <scheme val="minor"/>
    </font>
    <font>
      <b/>
      <sz val="12"/>
      <color rgb="FF00009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9"/>
      <color rgb="FF000099"/>
      <name val="Calibri"/>
      <family val="2"/>
      <scheme val="minor"/>
    </font>
    <font>
      <sz val="8"/>
      <color rgb="FF000099"/>
      <name val="Calibri"/>
      <family val="2"/>
      <scheme val="minor"/>
    </font>
    <font>
      <sz val="14"/>
      <color rgb="FF000099"/>
      <name val="Calibri"/>
      <family val="2"/>
      <scheme val="minor"/>
    </font>
    <font>
      <sz val="10"/>
      <color rgb="FFFFED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7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FFED00"/>
      <name val="Aptos Narrow"/>
      <family val="2"/>
    </font>
    <font>
      <b/>
      <sz val="20"/>
      <color theme="1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99"/>
      </left>
      <right style="thin">
        <color indexed="64"/>
      </right>
      <top style="medium">
        <color rgb="FF000099"/>
      </top>
      <bottom/>
      <diagonal/>
    </border>
    <border>
      <left style="thin">
        <color indexed="64"/>
      </left>
      <right style="thin">
        <color indexed="64"/>
      </right>
      <top style="medium">
        <color rgb="FF000099"/>
      </top>
      <bottom style="thin">
        <color indexed="64"/>
      </bottom>
      <diagonal/>
    </border>
    <border>
      <left style="medium">
        <color rgb="FF000099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99"/>
      </right>
      <top style="thin">
        <color indexed="64"/>
      </top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medium">
        <color rgb="FF000099"/>
      </top>
      <bottom style="medium">
        <color rgb="FF000099"/>
      </bottom>
      <diagonal/>
    </border>
    <border>
      <left style="thin">
        <color indexed="64"/>
      </left>
      <right style="thin">
        <color indexed="64"/>
      </right>
      <top style="medium">
        <color rgb="FF000099"/>
      </top>
      <bottom style="medium">
        <color rgb="FF000099"/>
      </bottom>
      <diagonal/>
    </border>
    <border>
      <left style="thin">
        <color indexed="64"/>
      </left>
      <right/>
      <top style="medium">
        <color rgb="FF000099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 style="thin">
        <color indexed="64"/>
      </right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/>
      <diagonal/>
    </border>
    <border>
      <left style="medium">
        <color rgb="FF00009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99"/>
      </right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99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 style="medium">
        <color theme="1" tint="0.249977111117893"/>
      </left>
      <right/>
      <top style="medium">
        <color theme="1" tint="0.249977111117893"/>
      </top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thin">
        <color indexed="64"/>
      </bottom>
      <diagonal/>
    </border>
    <border>
      <left style="thin">
        <color indexed="64"/>
      </left>
      <right style="medium">
        <color theme="1" tint="0.249977111117893"/>
      </right>
      <top style="thin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theme="1" tint="0.249977111117893"/>
      </top>
      <bottom/>
      <diagonal/>
    </border>
    <border>
      <left style="medium">
        <color theme="1" tint="0.249977111117893"/>
      </left>
      <right style="medium">
        <color theme="1" tint="0.249977111117893"/>
      </right>
      <top/>
      <bottom/>
      <diagonal/>
    </border>
    <border>
      <left style="medium">
        <color theme="1" tint="0.249977111117893"/>
      </left>
      <right style="medium">
        <color theme="1" tint="0.249977111117893"/>
      </right>
      <top/>
      <bottom style="medium">
        <color theme="1" tint="0.249977111117893"/>
      </bottom>
      <diagonal/>
    </border>
    <border>
      <left/>
      <right/>
      <top/>
      <bottom style="medium">
        <color rgb="FF000099"/>
      </bottom>
      <diagonal/>
    </border>
    <border>
      <left/>
      <right style="medium">
        <color rgb="FFFFED00"/>
      </right>
      <top/>
      <bottom style="medium">
        <color rgb="FF000099"/>
      </bottom>
      <diagonal/>
    </border>
    <border>
      <left style="medium">
        <color rgb="FF000099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theme="1" tint="0.249977111117893"/>
      </left>
      <right/>
      <top style="medium">
        <color theme="1" tint="0.249977111117893"/>
      </top>
      <bottom style="thin">
        <color indexed="64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/>
      <bottom/>
      <diagonal/>
    </border>
    <border>
      <left style="medium">
        <color rgb="FF000099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FED00"/>
      </top>
      <bottom style="medium">
        <color rgb="FF000099"/>
      </bottom>
      <diagonal/>
    </border>
    <border>
      <left/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medium">
        <color rgb="FFFFED00"/>
      </bottom>
      <diagonal/>
    </border>
    <border>
      <left style="medium">
        <color rgb="FF000099"/>
      </left>
      <right style="medium">
        <color theme="1" tint="0.249977111117893"/>
      </right>
      <top style="medium">
        <color rgb="FF000099"/>
      </top>
      <bottom style="medium">
        <color theme="1" tint="0.249977111117893"/>
      </bottom>
      <diagonal/>
    </border>
    <border>
      <left/>
      <right style="thin">
        <color rgb="FF000099"/>
      </right>
      <top style="medium">
        <color theme="1" tint="0.249977111117893"/>
      </top>
      <bottom style="thin">
        <color indexed="64"/>
      </bottom>
      <diagonal/>
    </border>
    <border>
      <left style="thin">
        <color rgb="FF000099"/>
      </left>
      <right style="medium">
        <color theme="1" tint="0.249977111117893"/>
      </right>
      <top style="medium">
        <color theme="1" tint="0.249977111117893"/>
      </top>
      <bottom style="thin">
        <color indexed="64"/>
      </bottom>
      <diagonal/>
    </border>
    <border>
      <left/>
      <right/>
      <top style="medium">
        <color rgb="FFFFED00"/>
      </top>
      <bottom/>
      <diagonal/>
    </border>
    <border>
      <left/>
      <right/>
      <top style="medium">
        <color rgb="FF000099"/>
      </top>
      <bottom style="medium">
        <color theme="1" tint="0.249977111117893"/>
      </bottom>
      <diagonal/>
    </border>
    <border>
      <left/>
      <right/>
      <top/>
      <bottom style="medium">
        <color theme="1" tint="0.249977111117893"/>
      </bottom>
      <diagonal/>
    </border>
    <border>
      <left/>
      <right style="medium">
        <color rgb="FFFFED00"/>
      </right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thin">
        <color indexed="64"/>
      </top>
      <bottom/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/>
      <right style="medium">
        <color rgb="FF000099"/>
      </right>
      <top style="medium">
        <color rgb="FFFFED00"/>
      </top>
      <bottom/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FFED00"/>
      </left>
      <right style="thin">
        <color rgb="FFFFED00"/>
      </right>
      <top/>
      <bottom style="medium">
        <color rgb="FFFFED00"/>
      </bottom>
      <diagonal/>
    </border>
    <border>
      <left/>
      <right style="medium">
        <color rgb="FF000099"/>
      </right>
      <top/>
      <bottom style="medium">
        <color rgb="FFFFED00"/>
      </bottom>
      <diagonal/>
    </border>
    <border>
      <left style="medium">
        <color rgb="FFFFED00"/>
      </left>
      <right style="thin">
        <color rgb="FFFFED00"/>
      </right>
      <top style="medium">
        <color rgb="FFFFED00"/>
      </top>
      <bottom style="medium">
        <color rgb="FFFFED00"/>
      </bottom>
      <diagonal/>
    </border>
    <border>
      <left style="thin">
        <color rgb="FFFFED00"/>
      </left>
      <right/>
      <top style="medium">
        <color rgb="FFFFED00"/>
      </top>
      <bottom style="medium">
        <color rgb="FFFFED00"/>
      </bottom>
      <diagonal/>
    </border>
    <border>
      <left style="thin">
        <color rgb="FFFFED00"/>
      </left>
      <right/>
      <top/>
      <bottom style="medium">
        <color rgb="FFFFED00"/>
      </bottom>
      <diagonal/>
    </border>
    <border>
      <left style="thin">
        <color rgb="FFFFED00"/>
      </left>
      <right/>
      <top style="medium">
        <color rgb="FFFFED00"/>
      </top>
      <bottom style="medium">
        <color rgb="FF000099"/>
      </bottom>
      <diagonal/>
    </border>
    <border>
      <left style="thin">
        <color rgb="FFFFED00"/>
      </left>
      <right style="medium">
        <color rgb="FF000099"/>
      </right>
      <top style="medium">
        <color rgb="FFFFED00"/>
      </top>
      <bottom/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thin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thin">
        <color rgb="FF000099"/>
      </right>
      <top/>
      <bottom style="medium">
        <color rgb="FF00009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 style="medium">
        <color rgb="FF000099"/>
      </top>
      <bottom/>
      <diagonal/>
    </border>
    <border>
      <left/>
      <right style="medium">
        <color rgb="FF000099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000099"/>
      </top>
      <bottom/>
      <diagonal/>
    </border>
    <border>
      <left/>
      <right style="thin">
        <color indexed="64"/>
      </right>
      <top style="medium">
        <color rgb="FF000099"/>
      </top>
      <bottom/>
      <diagonal/>
    </border>
  </borders>
  <cellStyleXfs count="6">
    <xf numFmtId="0" fontId="0" fillId="0" borderId="0"/>
    <xf numFmtId="165" fontId="1" fillId="0" borderId="0" applyBorder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 applyFont="0" applyFill="0" applyBorder="0">
      <alignment horizontal="center" vertical="top" wrapText="1"/>
    </xf>
  </cellStyleXfs>
  <cellXfs count="212">
    <xf numFmtId="0" fontId="0" fillId="0" borderId="0" xfId="0"/>
    <xf numFmtId="0" fontId="0" fillId="0" borderId="0" xfId="0" applyAlignment="1">
      <alignment horizontal="left" vertical="center" wrapText="1"/>
    </xf>
    <xf numFmtId="0" fontId="4" fillId="0" borderId="0" xfId="0" applyFont="1"/>
    <xf numFmtId="0" fontId="2" fillId="3" borderId="0" xfId="0" applyFont="1" applyFill="1"/>
    <xf numFmtId="167" fontId="2" fillId="3" borderId="0" xfId="0" applyNumberFormat="1" applyFont="1" applyFill="1"/>
    <xf numFmtId="0" fontId="2" fillId="3" borderId="0" xfId="0" applyFont="1" applyFill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44" fontId="2" fillId="0" borderId="0" xfId="4" applyFont="1" applyAlignment="1">
      <alignment horizontal="center" vertical="center"/>
    </xf>
    <xf numFmtId="44" fontId="2" fillId="3" borderId="0" xfId="4" applyFont="1" applyFill="1"/>
    <xf numFmtId="0" fontId="7" fillId="3" borderId="0" xfId="0" applyFont="1" applyFill="1" applyAlignment="1">
      <alignment horizontal="center"/>
    </xf>
    <xf numFmtId="0" fontId="12" fillId="5" borderId="1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8" fillId="7" borderId="17" xfId="0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/>
    </xf>
    <xf numFmtId="0" fontId="2" fillId="3" borderId="39" xfId="0" applyFont="1" applyFill="1" applyBorder="1"/>
    <xf numFmtId="44" fontId="3" fillId="6" borderId="23" xfId="4" applyFont="1" applyFill="1" applyBorder="1" applyAlignment="1" applyProtection="1">
      <alignment horizontal="center" vertical="center" wrapText="1"/>
    </xf>
    <xf numFmtId="165" fontId="3" fillId="6" borderId="8" xfId="1" applyFont="1" applyFill="1" applyBorder="1" applyAlignment="1" applyProtection="1">
      <alignment horizontal="left" vertical="center" wrapText="1"/>
    </xf>
    <xf numFmtId="44" fontId="3" fillId="6" borderId="25" xfId="4" applyFont="1" applyFill="1" applyBorder="1" applyAlignment="1" applyProtection="1">
      <alignment horizontal="center" vertical="center" wrapText="1"/>
    </xf>
    <xf numFmtId="165" fontId="3" fillId="6" borderId="1" xfId="1" applyFont="1" applyFill="1" applyBorder="1" applyAlignment="1" applyProtection="1">
      <alignment horizontal="left" vertical="center" wrapText="1"/>
    </xf>
    <xf numFmtId="44" fontId="3" fillId="6" borderId="14" xfId="4" applyFont="1" applyFill="1" applyBorder="1" applyAlignment="1" applyProtection="1">
      <alignment horizontal="center" vertical="center" wrapText="1"/>
    </xf>
    <xf numFmtId="165" fontId="3" fillId="6" borderId="14" xfId="1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>
      <alignment vertical="center"/>
    </xf>
    <xf numFmtId="44" fontId="3" fillId="6" borderId="8" xfId="4" applyFont="1" applyFill="1" applyBorder="1" applyAlignment="1" applyProtection="1">
      <alignment horizontal="center" vertical="center" wrapText="1"/>
    </xf>
    <xf numFmtId="44" fontId="3" fillId="6" borderId="1" xfId="4" applyFont="1" applyFill="1" applyBorder="1" applyAlignment="1" applyProtection="1">
      <alignment horizontal="center" vertical="center" wrapText="1"/>
    </xf>
    <xf numFmtId="44" fontId="3" fillId="6" borderId="2" xfId="4" applyFont="1" applyFill="1" applyBorder="1" applyAlignment="1" applyProtection="1">
      <alignment horizontal="center" vertical="center" wrapText="1"/>
    </xf>
    <xf numFmtId="165" fontId="3" fillId="6" borderId="2" xfId="1" applyFont="1" applyFill="1" applyBorder="1" applyAlignment="1" applyProtection="1">
      <alignment horizontal="left" vertical="center" wrapText="1"/>
    </xf>
    <xf numFmtId="0" fontId="2" fillId="6" borderId="2" xfId="0" applyFont="1" applyFill="1" applyBorder="1" applyAlignment="1">
      <alignment vertical="center"/>
    </xf>
    <xf numFmtId="0" fontId="0" fillId="3" borderId="0" xfId="0" applyFill="1"/>
    <xf numFmtId="0" fontId="10" fillId="0" borderId="7" xfId="0" applyFont="1" applyBorder="1" applyAlignment="1">
      <alignment wrapText="1"/>
    </xf>
    <xf numFmtId="0" fontId="14" fillId="3" borderId="0" xfId="0" applyFont="1" applyFill="1"/>
    <xf numFmtId="0" fontId="13" fillId="3" borderId="0" xfId="4" applyNumberFormat="1" applyFont="1" applyFill="1" applyBorder="1" applyAlignment="1">
      <alignment horizontal="left"/>
    </xf>
    <xf numFmtId="0" fontId="8" fillId="3" borderId="0" xfId="0" applyFont="1" applyFill="1"/>
    <xf numFmtId="0" fontId="5" fillId="3" borderId="0" xfId="0" applyFont="1" applyFill="1"/>
    <xf numFmtId="0" fontId="13" fillId="3" borderId="0" xfId="4" applyNumberFormat="1" applyFont="1" applyFill="1" applyBorder="1" applyAlignment="1">
      <alignment horizontal="left" wrapText="1"/>
    </xf>
    <xf numFmtId="14" fontId="13" fillId="3" borderId="0" xfId="4" applyNumberFormat="1" applyFont="1" applyFill="1" applyBorder="1" applyAlignment="1">
      <alignment horizontal="left"/>
    </xf>
    <xf numFmtId="14" fontId="28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/>
    </xf>
    <xf numFmtId="44" fontId="3" fillId="6" borderId="47" xfId="4" applyFont="1" applyFill="1" applyBorder="1" applyAlignment="1" applyProtection="1">
      <alignment horizontal="center" vertical="center" wrapText="1"/>
    </xf>
    <xf numFmtId="167" fontId="2" fillId="6" borderId="46" xfId="0" applyNumberFormat="1" applyFont="1" applyFill="1" applyBorder="1" applyAlignment="1">
      <alignment vertical="center"/>
    </xf>
    <xf numFmtId="44" fontId="3" fillId="6" borderId="50" xfId="4" applyFont="1" applyFill="1" applyBorder="1" applyAlignment="1" applyProtection="1">
      <alignment horizontal="center" vertical="center" wrapText="1"/>
    </xf>
    <xf numFmtId="164" fontId="18" fillId="9" borderId="51" xfId="2" applyNumberFormat="1" applyFont="1" applyFill="1" applyBorder="1" applyAlignment="1">
      <alignment vertical="center"/>
    </xf>
    <xf numFmtId="164" fontId="29" fillId="3" borderId="28" xfId="0" applyNumberFormat="1" applyFont="1" applyFill="1" applyBorder="1" applyAlignment="1">
      <alignment vertical="center"/>
    </xf>
    <xf numFmtId="0" fontId="18" fillId="0" borderId="4" xfId="0" applyFont="1" applyBorder="1"/>
    <xf numFmtId="0" fontId="30" fillId="3" borderId="36" xfId="0" applyFont="1" applyFill="1" applyBorder="1" applyAlignment="1">
      <alignment horizontal="right"/>
    </xf>
    <xf numFmtId="0" fontId="30" fillId="3" borderId="0" xfId="0" applyFont="1" applyFill="1" applyAlignment="1">
      <alignment horizontal="right"/>
    </xf>
    <xf numFmtId="0" fontId="22" fillId="9" borderId="53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167" fontId="2" fillId="3" borderId="0" xfId="0" applyNumberFormat="1" applyFont="1" applyFill="1" applyAlignment="1">
      <alignment vertical="center"/>
    </xf>
    <xf numFmtId="0" fontId="2" fillId="3" borderId="55" xfId="0" applyFont="1" applyFill="1" applyBorder="1"/>
    <xf numFmtId="0" fontId="2" fillId="3" borderId="56" xfId="0" applyFont="1" applyFill="1" applyBorder="1"/>
    <xf numFmtId="166" fontId="17" fillId="8" borderId="57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4" fontId="22" fillId="6" borderId="60" xfId="0" applyNumberFormat="1" applyFont="1" applyFill="1" applyBorder="1" applyAlignment="1">
      <alignment horizontal="right" vertical="center" wrapText="1"/>
    </xf>
    <xf numFmtId="166" fontId="21" fillId="8" borderId="67" xfId="2" applyNumberFormat="1" applyFont="1" applyFill="1" applyBorder="1" applyAlignment="1">
      <alignment vertical="center"/>
    </xf>
    <xf numFmtId="9" fontId="21" fillId="8" borderId="68" xfId="3" applyFont="1" applyFill="1" applyBorder="1" applyAlignment="1">
      <alignment vertical="center"/>
    </xf>
    <xf numFmtId="164" fontId="21" fillId="8" borderId="0" xfId="0" applyNumberFormat="1" applyFont="1" applyFill="1" applyAlignment="1">
      <alignment vertical="center"/>
    </xf>
    <xf numFmtId="10" fontId="21" fillId="8" borderId="71" xfId="3" applyNumberFormat="1" applyFont="1" applyFill="1" applyBorder="1" applyAlignment="1">
      <alignment vertical="center"/>
    </xf>
    <xf numFmtId="166" fontId="21" fillId="8" borderId="69" xfId="2" applyNumberFormat="1" applyFont="1" applyFill="1" applyBorder="1" applyAlignment="1">
      <alignment vertical="center"/>
    </xf>
    <xf numFmtId="9" fontId="21" fillId="8" borderId="54" xfId="3" applyFont="1" applyFill="1" applyBorder="1" applyAlignment="1">
      <alignment vertical="center"/>
    </xf>
    <xf numFmtId="164" fontId="21" fillId="8" borderId="54" xfId="0" applyNumberFormat="1" applyFont="1" applyFill="1" applyBorder="1" applyAlignment="1">
      <alignment vertical="center"/>
    </xf>
    <xf numFmtId="10" fontId="21" fillId="8" borderId="70" xfId="3" applyNumberFormat="1" applyFont="1" applyFill="1" applyBorder="1" applyAlignment="1">
      <alignment vertical="center"/>
    </xf>
    <xf numFmtId="166" fontId="21" fillId="8" borderId="54" xfId="2" applyNumberFormat="1" applyFont="1" applyFill="1" applyBorder="1" applyAlignment="1">
      <alignment vertical="center"/>
    </xf>
    <xf numFmtId="9" fontId="21" fillId="8" borderId="73" xfId="3" applyFont="1" applyFill="1" applyBorder="1" applyAlignment="1">
      <alignment vertical="center"/>
    </xf>
    <xf numFmtId="10" fontId="21" fillId="8" borderId="72" xfId="3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40" xfId="0" applyBorder="1" applyAlignment="1">
      <alignment vertical="center"/>
    </xf>
    <xf numFmtId="0" fontId="21" fillId="8" borderId="54" xfId="0" applyFont="1" applyFill="1" applyBorder="1" applyAlignment="1">
      <alignment vertical="center"/>
    </xf>
    <xf numFmtId="0" fontId="21" fillId="8" borderId="4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6" fillId="0" borderId="59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164" fontId="22" fillId="0" borderId="26" xfId="0" applyNumberFormat="1" applyFont="1" applyBorder="1" applyAlignment="1">
      <alignment vertical="center"/>
    </xf>
    <xf numFmtId="10" fontId="22" fillId="3" borderId="63" xfId="3" applyNumberFormat="1" applyFont="1" applyFill="1" applyBorder="1" applyAlignment="1">
      <alignment vertical="center"/>
    </xf>
    <xf numFmtId="10" fontId="22" fillId="3" borderId="0" xfId="3" applyNumberFormat="1" applyFont="1" applyFill="1" applyBorder="1" applyAlignment="1">
      <alignment vertical="center"/>
    </xf>
    <xf numFmtId="0" fontId="27" fillId="0" borderId="0" xfId="0" applyFont="1" applyAlignment="1">
      <alignment horizontal="right"/>
    </xf>
    <xf numFmtId="0" fontId="34" fillId="6" borderId="4" xfId="0" applyFont="1" applyFill="1" applyBorder="1" applyAlignment="1">
      <alignment horizontal="left"/>
    </xf>
    <xf numFmtId="0" fontId="34" fillId="6" borderId="4" xfId="0" applyFont="1" applyFill="1" applyBorder="1" applyAlignment="1">
      <alignment horizontal="left" vertical="center" wrapText="1"/>
    </xf>
    <xf numFmtId="0" fontId="34" fillId="6" borderId="4" xfId="0" applyFont="1" applyFill="1" applyBorder="1" applyAlignment="1">
      <alignment horizontal="left" vertical="center"/>
    </xf>
    <xf numFmtId="14" fontId="34" fillId="6" borderId="4" xfId="0" applyNumberFormat="1" applyFont="1" applyFill="1" applyBorder="1" applyAlignment="1">
      <alignment horizontal="left" vertical="center"/>
    </xf>
    <xf numFmtId="14" fontId="34" fillId="6" borderId="4" xfId="0" applyNumberFormat="1" applyFont="1" applyFill="1" applyBorder="1" applyAlignment="1">
      <alignment horizontal="left"/>
    </xf>
    <xf numFmtId="0" fontId="16" fillId="3" borderId="0" xfId="0" applyFont="1" applyFill="1" applyAlignment="1">
      <alignment vertical="center" wrapText="1"/>
    </xf>
    <xf numFmtId="0" fontId="27" fillId="0" borderId="0" xfId="0" applyFont="1" applyAlignment="1">
      <alignment vertical="top" wrapText="1"/>
    </xf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166" fontId="0" fillId="0" borderId="0" xfId="0" applyNumberFormat="1"/>
    <xf numFmtId="164" fontId="0" fillId="0" borderId="0" xfId="0" applyNumberFormat="1"/>
    <xf numFmtId="9" fontId="21" fillId="8" borderId="0" xfId="3" applyFont="1" applyFill="1" applyBorder="1" applyAlignment="1">
      <alignment vertical="center"/>
    </xf>
    <xf numFmtId="0" fontId="25" fillId="0" borderId="0" xfId="0" applyFont="1"/>
    <xf numFmtId="166" fontId="25" fillId="0" borderId="0" xfId="0" applyNumberFormat="1" applyFont="1"/>
    <xf numFmtId="43" fontId="5" fillId="0" borderId="0" xfId="0" applyNumberFormat="1" applyFont="1" applyAlignment="1">
      <alignment vertical="center"/>
    </xf>
    <xf numFmtId="166" fontId="5" fillId="0" borderId="67" xfId="2" applyNumberFormat="1" applyFont="1" applyFill="1" applyBorder="1" applyAlignment="1">
      <alignment vertical="center"/>
    </xf>
    <xf numFmtId="10" fontId="22" fillId="4" borderId="0" xfId="3" applyNumberFormat="1" applyFont="1" applyFill="1" applyBorder="1" applyAlignment="1">
      <alignment vertical="center"/>
    </xf>
    <xf numFmtId="164" fontId="21" fillId="4" borderId="0" xfId="0" applyNumberFormat="1" applyFont="1" applyFill="1" applyAlignment="1">
      <alignment vertical="center"/>
    </xf>
    <xf numFmtId="164" fontId="22" fillId="6" borderId="74" xfId="0" applyNumberFormat="1" applyFont="1" applyFill="1" applyBorder="1" applyAlignment="1">
      <alignment horizontal="right" vertical="center" wrapText="1"/>
    </xf>
    <xf numFmtId="10" fontId="22" fillId="0" borderId="66" xfId="3" applyNumberFormat="1" applyFont="1" applyBorder="1" applyAlignment="1">
      <alignment vertical="center"/>
    </xf>
    <xf numFmtId="10" fontId="22" fillId="0" borderId="75" xfId="3" applyNumberFormat="1" applyFont="1" applyBorder="1" applyAlignment="1">
      <alignment vertical="center"/>
    </xf>
    <xf numFmtId="164" fontId="22" fillId="6" borderId="76" xfId="0" applyNumberFormat="1" applyFont="1" applyFill="1" applyBorder="1" applyAlignment="1">
      <alignment horizontal="right" vertical="center" wrapText="1"/>
    </xf>
    <xf numFmtId="10" fontId="22" fillId="3" borderId="40" xfId="3" applyNumberFormat="1" applyFont="1" applyFill="1" applyBorder="1" applyAlignment="1">
      <alignment vertical="center"/>
    </xf>
    <xf numFmtId="10" fontId="22" fillId="3" borderId="39" xfId="3" applyNumberFormat="1" applyFont="1" applyFill="1" applyBorder="1" applyAlignment="1">
      <alignment vertical="center"/>
    </xf>
    <xf numFmtId="164" fontId="22" fillId="6" borderId="59" xfId="0" applyNumberFormat="1" applyFont="1" applyFill="1" applyBorder="1" applyAlignment="1">
      <alignment horizontal="right" vertical="center" wrapText="1"/>
    </xf>
    <xf numFmtId="10" fontId="22" fillId="3" borderId="65" xfId="3" applyNumberFormat="1" applyFont="1" applyFill="1" applyBorder="1" applyAlignment="1">
      <alignment vertical="center"/>
    </xf>
    <xf numFmtId="164" fontId="22" fillId="4" borderId="0" xfId="0" applyNumberFormat="1" applyFont="1" applyFill="1" applyAlignment="1">
      <alignment horizontal="right" vertical="center" wrapText="1"/>
    </xf>
    <xf numFmtId="5" fontId="17" fillId="8" borderId="45" xfId="2" applyNumberFormat="1" applyFont="1" applyFill="1" applyBorder="1" applyAlignment="1">
      <alignment vertical="center"/>
    </xf>
    <xf numFmtId="167" fontId="33" fillId="7" borderId="77" xfId="0" applyNumberFormat="1" applyFont="1" applyFill="1" applyBorder="1" applyAlignment="1">
      <alignment horizontal="center" vertical="center" wrapText="1"/>
    </xf>
    <xf numFmtId="10" fontId="29" fillId="0" borderId="63" xfId="3" applyNumberFormat="1" applyFont="1" applyBorder="1" applyAlignment="1">
      <alignment vertical="center"/>
    </xf>
    <xf numFmtId="9" fontId="27" fillId="0" borderId="0" xfId="3" applyFont="1" applyAlignment="1">
      <alignment vertical="top" wrapText="1"/>
    </xf>
    <xf numFmtId="0" fontId="45" fillId="0" borderId="0" xfId="0" applyFont="1" applyAlignment="1">
      <alignment vertical="center"/>
    </xf>
    <xf numFmtId="9" fontId="2" fillId="3" borderId="0" xfId="3" applyFont="1" applyFill="1"/>
    <xf numFmtId="167" fontId="2" fillId="6" borderId="78" xfId="0" applyNumberFormat="1" applyFont="1" applyFill="1" applyBorder="1" applyAlignment="1">
      <alignment vertical="center"/>
    </xf>
    <xf numFmtId="10" fontId="17" fillId="8" borderId="40" xfId="3" applyNumberFormat="1" applyFont="1" applyFill="1" applyBorder="1" applyAlignment="1">
      <alignment vertical="center"/>
    </xf>
    <xf numFmtId="10" fontId="28" fillId="10" borderId="3" xfId="3" applyNumberFormat="1" applyFont="1" applyFill="1" applyBorder="1" applyAlignment="1">
      <alignment horizontal="right" vertical="center" wrapText="1"/>
    </xf>
    <xf numFmtId="10" fontId="28" fillId="10" borderId="79" xfId="3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" fillId="3" borderId="0" xfId="0" applyFont="1" applyFill="1" applyAlignment="1">
      <alignment horizontal="right"/>
    </xf>
    <xf numFmtId="168" fontId="2" fillId="6" borderId="24" xfId="4" applyNumberFormat="1" applyFont="1" applyFill="1" applyBorder="1" applyAlignment="1">
      <alignment vertical="center"/>
    </xf>
    <xf numFmtId="168" fontId="2" fillId="6" borderId="46" xfId="4" applyNumberFormat="1" applyFont="1" applyFill="1" applyBorder="1" applyAlignment="1">
      <alignment vertical="center"/>
    </xf>
    <xf numFmtId="168" fontId="2" fillId="6" borderId="1" xfId="0" applyNumberFormat="1" applyFont="1" applyFill="1" applyBorder="1" applyAlignment="1">
      <alignment vertical="center"/>
    </xf>
    <xf numFmtId="168" fontId="2" fillId="6" borderId="24" xfId="0" applyNumberFormat="1" applyFont="1" applyFill="1" applyBorder="1" applyAlignment="1">
      <alignment vertical="center"/>
    </xf>
    <xf numFmtId="168" fontId="2" fillId="0" borderId="16" xfId="0" applyNumberFormat="1" applyFont="1" applyBorder="1" applyAlignment="1">
      <alignment vertical="center"/>
    </xf>
    <xf numFmtId="0" fontId="21" fillId="8" borderId="0" xfId="0" applyFont="1" applyFill="1" applyAlignment="1">
      <alignment vertical="center" wrapText="1"/>
    </xf>
    <xf numFmtId="10" fontId="22" fillId="0" borderId="66" xfId="3" applyNumberFormat="1" applyFont="1" applyBorder="1" applyAlignment="1">
      <alignment horizontal="center" vertical="center" wrapText="1"/>
    </xf>
    <xf numFmtId="168" fontId="47" fillId="6" borderId="32" xfId="0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43" fillId="8" borderId="0" xfId="0" applyFont="1" applyFill="1" applyAlignment="1">
      <alignment horizontal="left" vertical="center"/>
    </xf>
    <xf numFmtId="0" fontId="37" fillId="2" borderId="0" xfId="0" applyFont="1" applyFill="1" applyAlignment="1">
      <alignment horizontal="left" vertical="top" wrapText="1"/>
    </xf>
    <xf numFmtId="0" fontId="41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30" fillId="3" borderId="0" xfId="0" applyFont="1" applyFill="1" applyAlignment="1">
      <alignment horizontal="left" vertical="center" wrapText="1"/>
    </xf>
    <xf numFmtId="0" fontId="27" fillId="3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left"/>
    </xf>
    <xf numFmtId="0" fontId="2" fillId="6" borderId="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right" vertical="center" wrapText="1"/>
    </xf>
    <xf numFmtId="0" fontId="20" fillId="8" borderId="57" xfId="0" applyFont="1" applyFill="1" applyBorder="1" applyAlignment="1">
      <alignment horizontal="right" vertical="center" wrapText="1"/>
    </xf>
    <xf numFmtId="165" fontId="3" fillId="6" borderId="44" xfId="1" applyFont="1" applyFill="1" applyBorder="1" applyAlignment="1" applyProtection="1">
      <alignment horizontal="center" vertical="center" wrapText="1"/>
    </xf>
    <xf numFmtId="165" fontId="3" fillId="6" borderId="9" xfId="1" applyFont="1" applyFill="1" applyBorder="1" applyAlignment="1" applyProtection="1">
      <alignment horizontal="center" vertical="center" wrapText="1"/>
    </xf>
    <xf numFmtId="0" fontId="22" fillId="9" borderId="33" xfId="0" applyFont="1" applyFill="1" applyBorder="1" applyAlignment="1">
      <alignment horizontal="center" vertical="center" wrapText="1"/>
    </xf>
    <xf numFmtId="0" fontId="22" fillId="9" borderId="34" xfId="0" applyFont="1" applyFill="1" applyBorder="1" applyAlignment="1">
      <alignment horizontal="center" vertical="center" wrapText="1"/>
    </xf>
    <xf numFmtId="0" fontId="22" fillId="9" borderId="35" xfId="0" applyFont="1" applyFill="1" applyBorder="1" applyAlignment="1">
      <alignment horizontal="center" vertical="center" wrapText="1"/>
    </xf>
    <xf numFmtId="0" fontId="22" fillId="9" borderId="43" xfId="0" applyFont="1" applyFill="1" applyBorder="1" applyAlignment="1">
      <alignment horizontal="center" vertical="center" wrapText="1"/>
    </xf>
    <xf numFmtId="0" fontId="22" fillId="9" borderId="31" xfId="0" applyFont="1" applyFill="1" applyBorder="1" applyAlignment="1">
      <alignment horizontal="center" vertical="center" wrapText="1"/>
    </xf>
    <xf numFmtId="0" fontId="22" fillId="9" borderId="31" xfId="0" applyFont="1" applyFill="1" applyBorder="1" applyAlignment="1">
      <alignment horizontal="center" vertical="center"/>
    </xf>
    <xf numFmtId="0" fontId="22" fillId="9" borderId="52" xfId="0" applyFont="1" applyFill="1" applyBorder="1" applyAlignment="1">
      <alignment horizontal="center" vertical="center"/>
    </xf>
    <xf numFmtId="0" fontId="29" fillId="9" borderId="26" xfId="0" applyFont="1" applyFill="1" applyBorder="1" applyAlignment="1">
      <alignment horizontal="right" vertical="center"/>
    </xf>
    <xf numFmtId="0" fontId="29" fillId="9" borderId="27" xfId="0" applyFont="1" applyFill="1" applyBorder="1" applyAlignment="1">
      <alignment horizontal="right" vertical="center"/>
    </xf>
    <xf numFmtId="0" fontId="29" fillId="9" borderId="28" xfId="0" applyFont="1" applyFill="1" applyBorder="1" applyAlignment="1">
      <alignment horizontal="right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43" fontId="17" fillId="8" borderId="38" xfId="2" applyFont="1" applyFill="1" applyBorder="1" applyAlignment="1">
      <alignment horizontal="right" vertical="center"/>
    </xf>
    <xf numFmtId="43" fontId="17" fillId="8" borderId="48" xfId="2" applyFont="1" applyFill="1" applyBorder="1" applyAlignment="1">
      <alignment horizontal="right" vertical="center"/>
    </xf>
    <xf numFmtId="43" fontId="17" fillId="8" borderId="49" xfId="2" applyFont="1" applyFill="1" applyBorder="1" applyAlignment="1">
      <alignment horizontal="right" vertical="center"/>
    </xf>
    <xf numFmtId="165" fontId="3" fillId="6" borderId="1" xfId="1" applyFont="1" applyFill="1" applyBorder="1" applyAlignment="1" applyProtection="1">
      <alignment horizontal="left" vertical="center" wrapText="1"/>
    </xf>
    <xf numFmtId="0" fontId="18" fillId="7" borderId="80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81" xfId="0" applyFont="1" applyFill="1" applyBorder="1" applyAlignment="1">
      <alignment horizontal="center" vertical="center" wrapText="1"/>
    </xf>
    <xf numFmtId="43" fontId="17" fillId="8" borderId="36" xfId="2" applyFont="1" applyFill="1" applyBorder="1" applyAlignment="1">
      <alignment horizontal="right" vertical="center"/>
    </xf>
    <xf numFmtId="43" fontId="17" fillId="8" borderId="37" xfId="2" applyFont="1" applyFill="1" applyBorder="1" applyAlignment="1">
      <alignment horizontal="right" vertical="center"/>
    </xf>
    <xf numFmtId="43" fontId="18" fillId="9" borderId="29" xfId="2" applyFont="1" applyFill="1" applyBorder="1" applyAlignment="1">
      <alignment horizontal="right" vertical="center"/>
    </xf>
    <xf numFmtId="43" fontId="18" fillId="9" borderId="30" xfId="2" applyFont="1" applyFill="1" applyBorder="1" applyAlignment="1">
      <alignment horizontal="right" vertical="center"/>
    </xf>
    <xf numFmtId="14" fontId="35" fillId="3" borderId="0" xfId="4" applyNumberFormat="1" applyFont="1" applyFill="1" applyBorder="1" applyAlignment="1">
      <alignment horizontal="left" vertical="top"/>
    </xf>
    <xf numFmtId="0" fontId="26" fillId="6" borderId="26" xfId="0" applyFont="1" applyFill="1" applyBorder="1" applyAlignment="1">
      <alignment horizontal="center" vertical="center"/>
    </xf>
    <xf numFmtId="0" fontId="26" fillId="6" borderId="2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5" fillId="0" borderId="6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59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4" borderId="42" xfId="0" applyFont="1" applyFill="1" applyBorder="1" applyAlignment="1">
      <alignment horizontal="center" vertical="center" wrapText="1"/>
    </xf>
    <xf numFmtId="0" fontId="26" fillId="4" borderId="40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6" borderId="19" xfId="0" applyFont="1" applyFill="1" applyBorder="1" applyAlignment="1">
      <alignment horizontal="center" vertical="center"/>
    </xf>
    <xf numFmtId="0" fontId="32" fillId="6" borderId="28" xfId="0" applyFont="1" applyFill="1" applyBorder="1" applyAlignment="1">
      <alignment horizontal="center" vertical="center"/>
    </xf>
    <xf numFmtId="0" fontId="32" fillId="6" borderId="27" xfId="0" applyFont="1" applyFill="1" applyBorder="1" applyAlignment="1">
      <alignment horizontal="center" vertical="center"/>
    </xf>
    <xf numFmtId="0" fontId="32" fillId="6" borderId="26" xfId="0" applyFont="1" applyFill="1" applyBorder="1" applyAlignment="1">
      <alignment horizontal="center" vertical="center"/>
    </xf>
    <xf numFmtId="0" fontId="17" fillId="8" borderId="60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/>
    </xf>
    <xf numFmtId="0" fontId="18" fillId="7" borderId="60" xfId="0" applyFont="1" applyFill="1" applyBorder="1" applyAlignment="1">
      <alignment horizontal="center" vertical="center" wrapText="1"/>
    </xf>
    <xf numFmtId="0" fontId="18" fillId="7" borderId="61" xfId="0" applyFont="1" applyFill="1" applyBorder="1" applyAlignment="1">
      <alignment horizontal="center" vertical="center" wrapText="1"/>
    </xf>
    <xf numFmtId="0" fontId="21" fillId="8" borderId="54" xfId="0" applyFont="1" applyFill="1" applyBorder="1" applyAlignment="1">
      <alignment horizontal="right" vertical="center" wrapText="1"/>
    </xf>
    <xf numFmtId="0" fontId="21" fillId="8" borderId="62" xfId="0" applyFont="1" applyFill="1" applyBorder="1" applyAlignment="1">
      <alignment horizontal="right" vertical="center" wrapText="1"/>
    </xf>
    <xf numFmtId="0" fontId="26" fillId="6" borderId="27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0" fontId="17" fillId="8" borderId="54" xfId="0" applyFont="1" applyFill="1" applyBorder="1" applyAlignment="1">
      <alignment horizontal="right" vertical="center" wrapText="1"/>
    </xf>
    <xf numFmtId="0" fontId="17" fillId="8" borderId="62" xfId="0" applyFont="1" applyFill="1" applyBorder="1" applyAlignment="1">
      <alignment horizontal="right" vertical="center" wrapText="1"/>
    </xf>
    <xf numFmtId="10" fontId="28" fillId="10" borderId="12" xfId="3" applyNumberFormat="1" applyFont="1" applyFill="1" applyBorder="1" applyAlignment="1">
      <alignment horizontal="right" vertical="center" wrapText="1"/>
    </xf>
    <xf numFmtId="10" fontId="28" fillId="10" borderId="11" xfId="3" applyNumberFormat="1" applyFont="1" applyFill="1" applyBorder="1" applyAlignment="1">
      <alignment horizontal="right" vertical="center" wrapText="1"/>
    </xf>
    <xf numFmtId="10" fontId="28" fillId="10" borderId="58" xfId="3" applyNumberFormat="1" applyFont="1" applyFill="1" applyBorder="1" applyAlignment="1">
      <alignment horizontal="right" vertical="center" wrapText="1"/>
    </xf>
    <xf numFmtId="10" fontId="28" fillId="10" borderId="39" xfId="3" applyNumberFormat="1" applyFont="1" applyFill="1" applyBorder="1" applyAlignment="1">
      <alignment horizontal="right" vertical="center" wrapText="1"/>
    </xf>
  </cellXfs>
  <cellStyles count="6">
    <cellStyle name="Excel Built-in Normal" xfId="1" xr:uid="{EB5E9981-B898-45EE-91EC-9F019233E503}"/>
    <cellStyle name="Milliers" xfId="2" builtinId="3"/>
    <cellStyle name="Monétaire" xfId="4" builtinId="4"/>
    <cellStyle name="Normal" xfId="0" builtinId="0"/>
    <cellStyle name="Pourcentage" xfId="3" builtinId="5"/>
    <cellStyle name="Propriétaire" xfId="5" xr:uid="{FE16D18B-8416-4514-9D44-25D786C0D3B8}"/>
  </cellStyles>
  <dxfs count="3"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AD8D2"/>
        </patternFill>
      </fill>
    </dxf>
  </dxfs>
  <tableStyles count="0" defaultTableStyle="TableStyleMedium2" defaultPivotStyle="PivotStyleLight16"/>
  <colors>
    <mruColors>
      <color rgb="FF000099"/>
      <color rgb="FFFFED00"/>
      <color rgb="FFFFCB37"/>
      <color rgb="FFFFAB97"/>
      <color rgb="FFFAD8D2"/>
      <color rgb="FFDBD0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224797</xdr:colOff>
      <xdr:row>1</xdr:row>
      <xdr:rowOff>122238</xdr:rowOff>
    </xdr:from>
    <xdr:to>
      <xdr:col>1</xdr:col>
      <xdr:colOff>1503362</xdr:colOff>
      <xdr:row>6</xdr:row>
      <xdr:rowOff>177800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2C32B8-FD8C-4600-9A53-9873D0F94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33987" b="-4424"/>
        <a:stretch/>
      </xdr:blipFill>
      <xdr:spPr>
        <a:xfrm>
          <a:off x="224797" y="211138"/>
          <a:ext cx="1640515" cy="976312"/>
        </a:xfrm>
        <a:prstGeom prst="rect">
          <a:avLst/>
        </a:prstGeom>
      </xdr:spPr>
    </xdr:pic>
    <xdr:clientData/>
  </xdr:twoCellAnchor>
  <xdr:twoCellAnchor>
    <xdr:from>
      <xdr:col>5</xdr:col>
      <xdr:colOff>572398</xdr:colOff>
      <xdr:row>0</xdr:row>
      <xdr:rowOff>0</xdr:rowOff>
    </xdr:from>
    <xdr:to>
      <xdr:col>6</xdr:col>
      <xdr:colOff>851858</xdr:colOff>
      <xdr:row>5</xdr:row>
      <xdr:rowOff>23962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BBB6D3BF-A424-4351-89C2-A96875A61479}"/>
            </a:ext>
          </a:extLst>
        </xdr:cNvPr>
        <xdr:cNvSpPr/>
      </xdr:nvSpPr>
      <xdr:spPr>
        <a:xfrm>
          <a:off x="9954523" y="0"/>
          <a:ext cx="1009710" cy="865337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1621345</xdr:colOff>
      <xdr:row>3</xdr:row>
      <xdr:rowOff>47565</xdr:rowOff>
    </xdr:from>
    <xdr:to>
      <xdr:col>2</xdr:col>
      <xdr:colOff>139927</xdr:colOff>
      <xdr:row>4</xdr:row>
      <xdr:rowOff>80364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E8EEE73-EFCB-4A62-8ACF-CA5F9BE96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3295" y="504765"/>
          <a:ext cx="1160182" cy="2169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230186</xdr:colOff>
      <xdr:row>0</xdr:row>
      <xdr:rowOff>12700</xdr:rowOff>
    </xdr:from>
    <xdr:to>
      <xdr:col>5</xdr:col>
      <xdr:colOff>409158</xdr:colOff>
      <xdr:row>3</xdr:row>
      <xdr:rowOff>49461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9CE7BF-712C-4395-A04F-2F2D1912AF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2601" b="7676"/>
        <a:stretch/>
      </xdr:blipFill>
      <xdr:spPr>
        <a:xfrm>
          <a:off x="7659686" y="12700"/>
          <a:ext cx="1226722" cy="684461"/>
        </a:xfrm>
        <a:prstGeom prst="rect">
          <a:avLst/>
        </a:prstGeom>
      </xdr:spPr>
    </xdr:pic>
    <xdr:clientData/>
  </xdr:twoCellAnchor>
  <xdr:twoCellAnchor editAs="oneCell">
    <xdr:from>
      <xdr:col>4</xdr:col>
      <xdr:colOff>357021</xdr:colOff>
      <xdr:row>4</xdr:row>
      <xdr:rowOff>34675</xdr:rowOff>
    </xdr:from>
    <xdr:to>
      <xdr:col>5</xdr:col>
      <xdr:colOff>423611</xdr:colOff>
      <xdr:row>5</xdr:row>
      <xdr:rowOff>4654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16C39D5-491C-426C-87E9-79639E5BA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6521" y="898275"/>
          <a:ext cx="1114340" cy="1858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433461</xdr:colOff>
      <xdr:row>2</xdr:row>
      <xdr:rowOff>132582</xdr:rowOff>
    </xdr:from>
    <xdr:to>
      <xdr:col>5</xdr:col>
      <xdr:colOff>683850</xdr:colOff>
      <xdr:row>7</xdr:row>
      <xdr:rowOff>67666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FDB386-0BC2-42D6-B921-DD4D36645F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7688" b="-258"/>
        <a:stretch/>
      </xdr:blipFill>
      <xdr:spPr>
        <a:xfrm>
          <a:off x="5994945" y="272142"/>
          <a:ext cx="1457586" cy="953876"/>
        </a:xfrm>
        <a:prstGeom prst="rect">
          <a:avLst/>
        </a:prstGeom>
      </xdr:spPr>
    </xdr:pic>
    <xdr:clientData/>
  </xdr:twoCellAnchor>
  <xdr:twoCellAnchor editAs="oneCell">
    <xdr:from>
      <xdr:col>6</xdr:col>
      <xdr:colOff>55824</xdr:colOff>
      <xdr:row>4</xdr:row>
      <xdr:rowOff>146539</xdr:rowOff>
    </xdr:from>
    <xdr:to>
      <xdr:col>7</xdr:col>
      <xdr:colOff>167474</xdr:colOff>
      <xdr:row>5</xdr:row>
      <xdr:rowOff>124690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65B9F0-31A1-4CB9-AC13-B7C056E83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1154" y="648957"/>
          <a:ext cx="1200221" cy="2154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0215-6EC3-4AB0-8BD6-43AB0E70E49E}">
  <sheetPr>
    <tabColor theme="9" tint="-0.499984740745262"/>
  </sheetPr>
  <dimension ref="A1:H76"/>
  <sheetViews>
    <sheetView showGridLines="0" tabSelected="1" zoomScaleNormal="100" workbookViewId="0">
      <selection activeCell="B12" sqref="B12:G12"/>
    </sheetView>
  </sheetViews>
  <sheetFormatPr baseColWidth="10" defaultColWidth="0" defaultRowHeight="14.5" customHeight="1" zeroHeight="1" outlineLevelRow="1" x14ac:dyDescent="0.35"/>
  <cols>
    <col min="1" max="1" width="5.1796875" customWidth="1"/>
    <col min="2" max="2" width="37.81640625" customWidth="1"/>
    <col min="3" max="3" width="35.81640625" customWidth="1"/>
    <col min="4" max="4" width="39.7265625" customWidth="1"/>
    <col min="5" max="5" width="22" customWidth="1"/>
    <col min="6" max="6" width="10.81640625" customWidth="1"/>
    <col min="7" max="7" width="15.81640625" customWidth="1"/>
    <col min="8" max="8" width="10.81640625" customWidth="1"/>
    <col min="9" max="16384" width="10.81640625" hidden="1"/>
  </cols>
  <sheetData>
    <row r="1" spans="2:7" ht="7" customHeight="1" x14ac:dyDescent="0.35">
      <c r="B1" s="10"/>
      <c r="C1" s="10"/>
    </row>
    <row r="2" spans="2:7" x14ac:dyDescent="0.35"/>
    <row r="3" spans="2:7" x14ac:dyDescent="0.35"/>
    <row r="4" spans="2:7" x14ac:dyDescent="0.35"/>
    <row r="5" spans="2:7" x14ac:dyDescent="0.35"/>
    <row r="6" spans="2:7" x14ac:dyDescent="0.35"/>
    <row r="7" spans="2:7" x14ac:dyDescent="0.35"/>
    <row r="8" spans="2:7" x14ac:dyDescent="0.35"/>
    <row r="9" spans="2:7" x14ac:dyDescent="0.35"/>
    <row r="10" spans="2:7" ht="37.5" customHeight="1" x14ac:dyDescent="0.35">
      <c r="B10" s="131" t="s">
        <v>87</v>
      </c>
      <c r="C10" s="131"/>
      <c r="D10" s="131"/>
      <c r="E10" s="131"/>
      <c r="F10" s="131"/>
      <c r="G10" s="131"/>
    </row>
    <row r="11" spans="2:7" ht="18.5" x14ac:dyDescent="0.35">
      <c r="B11" s="132" t="s">
        <v>9</v>
      </c>
      <c r="C11" s="132"/>
      <c r="D11" s="132"/>
      <c r="E11" s="132"/>
      <c r="F11" s="132"/>
      <c r="G11" s="132"/>
    </row>
    <row r="12" spans="2:7" ht="217.5" customHeight="1" x14ac:dyDescent="0.35">
      <c r="B12" s="133" t="s">
        <v>111</v>
      </c>
      <c r="C12" s="134"/>
      <c r="D12" s="134"/>
      <c r="E12" s="134"/>
      <c r="F12" s="134"/>
      <c r="G12" s="134"/>
    </row>
    <row r="13" spans="2:7" ht="11.25" customHeight="1" x14ac:dyDescent="0.35">
      <c r="B13" s="1"/>
      <c r="C13" s="1"/>
      <c r="D13" s="1"/>
      <c r="E13" s="1"/>
      <c r="F13" s="1"/>
      <c r="G13" s="1"/>
    </row>
    <row r="14" spans="2:7" ht="18.5" x14ac:dyDescent="0.35">
      <c r="B14" s="132" t="s">
        <v>10</v>
      </c>
      <c r="C14" s="132"/>
      <c r="D14" s="132"/>
      <c r="E14" s="132"/>
      <c r="F14" s="132"/>
      <c r="G14" s="132"/>
    </row>
    <row r="15" spans="2:7" ht="37.5" customHeight="1" x14ac:dyDescent="0.35">
      <c r="B15" s="135" t="s">
        <v>110</v>
      </c>
      <c r="C15" s="136"/>
      <c r="D15" s="136"/>
      <c r="E15" s="136"/>
      <c r="F15" s="136"/>
      <c r="G15" s="136"/>
    </row>
    <row r="16" spans="2:7" ht="14.15" customHeight="1" x14ac:dyDescent="0.35">
      <c r="B16" s="1"/>
      <c r="C16" s="1"/>
      <c r="D16" s="1"/>
      <c r="E16" s="1"/>
      <c r="F16" s="1"/>
      <c r="G16" s="1"/>
    </row>
    <row r="17" spans="2:5" ht="14.5" hidden="1" customHeight="1" x14ac:dyDescent="0.35">
      <c r="B17" s="2"/>
    </row>
    <row r="18" spans="2:5" ht="14.5" hidden="1" customHeight="1" x14ac:dyDescent="0.35">
      <c r="B18" s="2"/>
    </row>
    <row r="19" spans="2:5" ht="14.5" hidden="1" customHeight="1" x14ac:dyDescent="0.35">
      <c r="B19" s="2"/>
    </row>
    <row r="20" spans="2:5" ht="14.5" hidden="1" customHeight="1" x14ac:dyDescent="0.35">
      <c r="B20" s="2"/>
    </row>
    <row r="21" spans="2:5" ht="14.5" hidden="1" customHeight="1" x14ac:dyDescent="0.35">
      <c r="B21" s="2"/>
    </row>
    <row r="22" spans="2:5" ht="14.5" hidden="1" customHeight="1" x14ac:dyDescent="0.35">
      <c r="B22" s="2"/>
    </row>
    <row r="23" spans="2:5" ht="14.5" hidden="1" customHeight="1" outlineLevel="1" x14ac:dyDescent="0.35">
      <c r="B23" s="11" t="s">
        <v>11</v>
      </c>
      <c r="C23" s="11" t="s">
        <v>12</v>
      </c>
      <c r="D23" s="12" t="s">
        <v>13</v>
      </c>
      <c r="E23" s="12" t="s">
        <v>14</v>
      </c>
    </row>
    <row r="24" spans="2:5" ht="24" hidden="1" customHeight="1" outlineLevel="1" x14ac:dyDescent="0.35">
      <c r="B24" s="6" t="s">
        <v>15</v>
      </c>
      <c r="C24" s="6" t="s">
        <v>16</v>
      </c>
      <c r="D24" s="7" t="s">
        <v>17</v>
      </c>
      <c r="E24" s="7" t="s">
        <v>18</v>
      </c>
    </row>
    <row r="25" spans="2:5" ht="14.5" hidden="1" customHeight="1" outlineLevel="1" x14ac:dyDescent="0.35">
      <c r="B25" s="6" t="s">
        <v>19</v>
      </c>
      <c r="C25" s="6" t="s">
        <v>20</v>
      </c>
      <c r="D25" s="7" t="s">
        <v>21</v>
      </c>
      <c r="E25" s="7" t="s">
        <v>22</v>
      </c>
    </row>
    <row r="26" spans="2:5" ht="25.75" hidden="1" customHeight="1" outlineLevel="1" x14ac:dyDescent="0.35">
      <c r="B26" s="6" t="s">
        <v>23</v>
      </c>
      <c r="C26" s="6" t="s">
        <v>24</v>
      </c>
      <c r="D26" s="7" t="s">
        <v>25</v>
      </c>
      <c r="E26" s="7" t="s">
        <v>26</v>
      </c>
    </row>
    <row r="27" spans="2:5" ht="23.5" hidden="1" customHeight="1" outlineLevel="1" x14ac:dyDescent="0.35">
      <c r="C27" s="6" t="s">
        <v>27</v>
      </c>
      <c r="D27" s="7" t="s">
        <v>28</v>
      </c>
      <c r="E27" s="7" t="s">
        <v>29</v>
      </c>
    </row>
    <row r="28" spans="2:5" ht="22" hidden="1" customHeight="1" outlineLevel="1" x14ac:dyDescent="0.35">
      <c r="C28" s="6" t="s">
        <v>30</v>
      </c>
      <c r="D28" s="31" t="s">
        <v>31</v>
      </c>
    </row>
    <row r="29" spans="2:5" ht="25" hidden="1" customHeight="1" outlineLevel="1" x14ac:dyDescent="0.35">
      <c r="C29" s="6" t="s">
        <v>29</v>
      </c>
      <c r="D29" s="7" t="s">
        <v>32</v>
      </c>
    </row>
    <row r="30" spans="2:5" ht="25.5" hidden="1" customHeight="1" outlineLevel="1" x14ac:dyDescent="0.35">
      <c r="D30" s="7" t="s">
        <v>33</v>
      </c>
    </row>
    <row r="31" spans="2:5" collapsed="1" x14ac:dyDescent="0.35"/>
    <row r="32" spans="2:5" ht="26.5" customHeight="1" x14ac:dyDescent="0.35"/>
    <row r="33" ht="14.5" customHeight="1" x14ac:dyDescent="0.35"/>
    <row r="34" ht="14.5" customHeight="1" x14ac:dyDescent="0.35"/>
    <row r="35" ht="14.5" customHeight="1" x14ac:dyDescent="0.35"/>
    <row r="36" ht="14.5" customHeight="1" x14ac:dyDescent="0.35"/>
    <row r="37" ht="14.5" customHeight="1" x14ac:dyDescent="0.35"/>
    <row r="38" ht="14.5" customHeight="1" x14ac:dyDescent="0.35"/>
    <row r="39" ht="14.5" customHeight="1" x14ac:dyDescent="0.35"/>
    <row r="40" ht="14.5" customHeight="1" x14ac:dyDescent="0.35"/>
    <row r="41" ht="14.5" customHeight="1" x14ac:dyDescent="0.35"/>
    <row r="42" ht="14.5" customHeight="1" x14ac:dyDescent="0.35"/>
    <row r="43" ht="14.5" customHeight="1" x14ac:dyDescent="0.35"/>
    <row r="44" ht="14.5" customHeight="1" x14ac:dyDescent="0.35"/>
    <row r="45" ht="14.5" customHeight="1" x14ac:dyDescent="0.35"/>
    <row r="46" ht="14.5" customHeight="1" x14ac:dyDescent="0.35"/>
    <row r="47" ht="14.5" customHeight="1" x14ac:dyDescent="0.35"/>
    <row r="48" ht="14.5" customHeight="1" x14ac:dyDescent="0.35"/>
    <row r="49" ht="14.5" customHeight="1" x14ac:dyDescent="0.35"/>
    <row r="50" ht="14.5" customHeight="1" x14ac:dyDescent="0.35"/>
    <row r="51" ht="14.5" customHeight="1" x14ac:dyDescent="0.35"/>
    <row r="52" ht="14.5" customHeight="1" x14ac:dyDescent="0.35"/>
    <row r="53" ht="14.5" customHeight="1" x14ac:dyDescent="0.35"/>
    <row r="54" ht="14.5" customHeight="1" x14ac:dyDescent="0.35"/>
    <row r="55" ht="14.5" customHeight="1" x14ac:dyDescent="0.35"/>
    <row r="56" ht="14.5" customHeight="1" x14ac:dyDescent="0.35"/>
    <row r="57" ht="14.5" customHeight="1" x14ac:dyDescent="0.35"/>
    <row r="58" ht="14.5" customHeight="1" x14ac:dyDescent="0.35"/>
    <row r="59" ht="14.5" customHeight="1" x14ac:dyDescent="0.35"/>
    <row r="60" ht="14.5" customHeight="1" x14ac:dyDescent="0.35"/>
    <row r="61" ht="14.5" customHeight="1" x14ac:dyDescent="0.35"/>
    <row r="62" ht="14.5" customHeight="1" x14ac:dyDescent="0.35"/>
    <row r="63" ht="14.5" customHeight="1" x14ac:dyDescent="0.35"/>
    <row r="64" ht="14.5" customHeight="1" x14ac:dyDescent="0.35"/>
    <row r="65" ht="14.5" customHeight="1" x14ac:dyDescent="0.35"/>
    <row r="66" ht="14.5" customHeight="1" x14ac:dyDescent="0.35"/>
    <row r="67" ht="14.5" customHeight="1" x14ac:dyDescent="0.35"/>
    <row r="68" ht="14.5" customHeight="1" x14ac:dyDescent="0.35"/>
    <row r="69" ht="14.5" customHeight="1" x14ac:dyDescent="0.35"/>
    <row r="70" ht="14.5" customHeight="1" x14ac:dyDescent="0.35"/>
    <row r="71" ht="14.5" customHeight="1" x14ac:dyDescent="0.35"/>
    <row r="72" ht="14.5" customHeight="1" x14ac:dyDescent="0.35"/>
    <row r="73" ht="14.5" customHeight="1" x14ac:dyDescent="0.35"/>
    <row r="74" ht="14.5" customHeight="1" x14ac:dyDescent="0.35"/>
    <row r="75" ht="14.5" customHeight="1" x14ac:dyDescent="0.35"/>
    <row r="76" ht="14.5" customHeight="1" x14ac:dyDescent="0.35"/>
  </sheetData>
  <mergeCells count="5">
    <mergeCell ref="B10:G10"/>
    <mergeCell ref="B11:G11"/>
    <mergeCell ref="B12:G12"/>
    <mergeCell ref="B14:G14"/>
    <mergeCell ref="B15:G15"/>
  </mergeCells>
  <pageMargins left="0.7" right="0.7" top="0.75" bottom="0.75" header="0.3" footer="0.3"/>
  <pageSetup paperSize="9" scale="5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121A-C791-43E7-8802-523D3B9015AB}">
  <sheetPr>
    <pageSetUpPr fitToPage="1"/>
  </sheetPr>
  <dimension ref="A1:M60"/>
  <sheetViews>
    <sheetView topLeftCell="A36" zoomScaleNormal="100" workbookViewId="0">
      <selection activeCell="G53" sqref="G53"/>
    </sheetView>
  </sheetViews>
  <sheetFormatPr baseColWidth="10" defaultColWidth="10.81640625" defaultRowHeight="13" x14ac:dyDescent="0.3"/>
  <cols>
    <col min="1" max="1" width="2.08984375" style="3" customWidth="1"/>
    <col min="2" max="2" width="39.1796875" style="3" customWidth="1"/>
    <col min="3" max="3" width="32.453125" style="3" customWidth="1"/>
    <col min="4" max="4" width="28.54296875" style="9" customWidth="1"/>
    <col min="5" max="5" width="15" style="3" customWidth="1"/>
    <col min="6" max="6" width="17.453125" style="3" customWidth="1"/>
    <col min="7" max="7" width="20.453125" style="3" customWidth="1"/>
    <col min="8" max="8" width="8" style="3" customWidth="1"/>
    <col min="9" max="12" width="10.81640625" style="3"/>
    <col min="13" max="13" width="25.81640625" style="3" customWidth="1"/>
    <col min="14" max="16384" width="10.81640625" style="3"/>
  </cols>
  <sheetData>
    <row r="1" spans="2:10" s="49" customFormat="1" ht="17.25" customHeight="1" x14ac:dyDescent="0.3">
      <c r="B1" s="45" t="s">
        <v>0</v>
      </c>
      <c r="C1" s="83" t="s">
        <v>90</v>
      </c>
      <c r="G1" s="50"/>
      <c r="H1" s="50"/>
    </row>
    <row r="2" spans="2:10" s="49" customFormat="1" ht="17.25" customHeight="1" x14ac:dyDescent="0.3">
      <c r="B2" s="45" t="s">
        <v>1</v>
      </c>
      <c r="C2" s="83">
        <v>2025</v>
      </c>
      <c r="G2" s="50"/>
      <c r="H2" s="50"/>
    </row>
    <row r="3" spans="2:10" s="49" customFormat="1" ht="17.25" customHeight="1" x14ac:dyDescent="0.3">
      <c r="B3" s="45" t="s">
        <v>2</v>
      </c>
      <c r="C3" s="83" t="s">
        <v>3</v>
      </c>
      <c r="G3" s="50"/>
      <c r="H3" s="50"/>
    </row>
    <row r="4" spans="2:10" s="49" customFormat="1" ht="17.25" customHeight="1" x14ac:dyDescent="0.3">
      <c r="B4" s="45" t="s">
        <v>4</v>
      </c>
      <c r="C4" s="84" t="s">
        <v>83</v>
      </c>
      <c r="G4" s="50"/>
      <c r="H4" s="50"/>
    </row>
    <row r="5" spans="2:10" s="49" customFormat="1" ht="17.25" customHeight="1" x14ac:dyDescent="0.3">
      <c r="B5" s="45" t="s">
        <v>5</v>
      </c>
      <c r="C5" s="85" t="s">
        <v>106</v>
      </c>
      <c r="E5" s="5"/>
      <c r="F5" s="5"/>
      <c r="G5" s="50"/>
      <c r="H5" s="50"/>
    </row>
    <row r="6" spans="2:10" s="49" customFormat="1" ht="17.25" customHeight="1" x14ac:dyDescent="0.3">
      <c r="B6" s="45" t="s">
        <v>6</v>
      </c>
      <c r="C6" s="86" t="s">
        <v>103</v>
      </c>
      <c r="E6" s="5"/>
      <c r="F6" s="5"/>
      <c r="G6" s="50"/>
      <c r="H6" s="50"/>
    </row>
    <row r="7" spans="2:10" s="49" customFormat="1" ht="17.25" customHeight="1" x14ac:dyDescent="0.3">
      <c r="B7" s="45" t="s">
        <v>7</v>
      </c>
      <c r="C7" s="86" t="s">
        <v>104</v>
      </c>
      <c r="E7" s="5"/>
      <c r="F7" s="5"/>
      <c r="G7" s="50"/>
      <c r="H7" s="50"/>
    </row>
    <row r="8" spans="2:10" s="49" customFormat="1" ht="17.25" customHeight="1" x14ac:dyDescent="0.3">
      <c r="B8" s="45" t="s">
        <v>8</v>
      </c>
      <c r="C8" s="87" t="s">
        <v>105</v>
      </c>
      <c r="G8" s="50"/>
      <c r="H8" s="50"/>
      <c r="J8" s="115" t="s">
        <v>89</v>
      </c>
    </row>
    <row r="9" spans="2:10" x14ac:dyDescent="0.3">
      <c r="B9" s="39"/>
      <c r="C9" s="37"/>
      <c r="D9" s="3"/>
      <c r="G9" s="4"/>
      <c r="H9" s="4"/>
    </row>
    <row r="10" spans="2:10" ht="28.5" customHeight="1" x14ac:dyDescent="0.3">
      <c r="B10" s="138" t="str">
        <f>"BUDGET PROJET : "&amp;'1. Budget détaillé'!C4</f>
        <v>BUDGET PROJET : Projet à financer xxx</v>
      </c>
      <c r="C10" s="138"/>
      <c r="D10" s="138"/>
      <c r="E10" s="138"/>
      <c r="F10" s="138"/>
      <c r="G10" s="138"/>
      <c r="H10" s="138"/>
    </row>
    <row r="11" spans="2:10" x14ac:dyDescent="0.3">
      <c r="B11" s="5"/>
      <c r="C11" s="5"/>
      <c r="D11" s="8"/>
      <c r="G11" s="4"/>
      <c r="H11" s="4"/>
    </row>
    <row r="13" spans="2:10" ht="13.5" thickBot="1" x14ac:dyDescent="0.35"/>
    <row r="14" spans="2:10" ht="40.5" customHeight="1" thickBot="1" x14ac:dyDescent="0.35">
      <c r="B14" s="164" t="s">
        <v>91</v>
      </c>
      <c r="C14" s="13" t="s">
        <v>34</v>
      </c>
      <c r="D14" s="14" t="s">
        <v>35</v>
      </c>
      <c r="E14" s="146" t="s">
        <v>36</v>
      </c>
      <c r="F14" s="147"/>
      <c r="G14" s="16" t="s">
        <v>37</v>
      </c>
    </row>
    <row r="15" spans="2:10" ht="15" customHeight="1" x14ac:dyDescent="0.3">
      <c r="B15" s="165"/>
      <c r="C15" s="18"/>
      <c r="D15" s="21" t="s">
        <v>107</v>
      </c>
      <c r="E15" s="140"/>
      <c r="F15" s="141"/>
      <c r="G15" s="123">
        <v>0</v>
      </c>
    </row>
    <row r="16" spans="2:10" ht="15" customHeight="1" x14ac:dyDescent="0.3">
      <c r="B16" s="165"/>
      <c r="C16" s="20"/>
      <c r="D16" s="21" t="s">
        <v>38</v>
      </c>
      <c r="E16" s="142"/>
      <c r="F16" s="143"/>
      <c r="G16" s="123">
        <v>0</v>
      </c>
    </row>
    <row r="17" spans="2:13" ht="12.65" customHeight="1" x14ac:dyDescent="0.3">
      <c r="B17" s="165"/>
      <c r="C17" s="20"/>
      <c r="D17" s="21" t="s">
        <v>39</v>
      </c>
      <c r="E17" s="142"/>
      <c r="F17" s="143"/>
      <c r="G17" s="123">
        <v>0</v>
      </c>
    </row>
    <row r="18" spans="2:13" ht="12.65" customHeight="1" x14ac:dyDescent="0.3">
      <c r="B18" s="165"/>
      <c r="C18" s="20"/>
      <c r="D18" s="21" t="s">
        <v>40</v>
      </c>
      <c r="E18" s="142"/>
      <c r="F18" s="143"/>
      <c r="G18" s="123">
        <v>0</v>
      </c>
    </row>
    <row r="19" spans="2:13" ht="12.65" customHeight="1" x14ac:dyDescent="0.3">
      <c r="B19" s="165"/>
      <c r="C19" s="20"/>
      <c r="D19" s="21" t="s">
        <v>41</v>
      </c>
      <c r="E19" s="142"/>
      <c r="F19" s="143"/>
      <c r="G19" s="123">
        <v>0</v>
      </c>
    </row>
    <row r="20" spans="2:13" ht="15.65" customHeight="1" x14ac:dyDescent="0.3">
      <c r="B20" s="165"/>
      <c r="C20" s="20"/>
      <c r="D20" s="21" t="s">
        <v>42</v>
      </c>
      <c r="E20" s="142"/>
      <c r="F20" s="143"/>
      <c r="G20" s="123">
        <v>0</v>
      </c>
    </row>
    <row r="21" spans="2:13" ht="22.5" customHeight="1" thickBot="1" x14ac:dyDescent="0.35">
      <c r="B21" s="165"/>
      <c r="C21" s="40"/>
      <c r="D21" s="28" t="s">
        <v>43</v>
      </c>
      <c r="E21" s="162"/>
      <c r="F21" s="163"/>
      <c r="G21" s="124">
        <v>0</v>
      </c>
    </row>
    <row r="22" spans="2:13" ht="15" customHeight="1" thickBot="1" x14ac:dyDescent="0.35">
      <c r="B22" s="166" t="s">
        <v>88</v>
      </c>
      <c r="C22" s="167"/>
      <c r="D22" s="167"/>
      <c r="E22" s="167"/>
      <c r="F22" s="168"/>
      <c r="G22" s="111">
        <f>SUM(G15:G21)</f>
        <v>0</v>
      </c>
      <c r="I22" s="139"/>
      <c r="J22" s="139"/>
      <c r="K22" s="139"/>
      <c r="L22" s="139"/>
      <c r="M22" s="139"/>
    </row>
    <row r="23" spans="2:13" ht="14.5" customHeight="1" x14ac:dyDescent="0.3">
      <c r="D23" s="3"/>
      <c r="F23" s="122"/>
      <c r="G23" s="116"/>
    </row>
    <row r="24" spans="2:13" ht="7" customHeight="1" thickBot="1" x14ac:dyDescent="0.35"/>
    <row r="25" spans="2:13" ht="26.5" thickBot="1" x14ac:dyDescent="0.35">
      <c r="B25" s="164" t="s">
        <v>95</v>
      </c>
      <c r="C25" s="13" t="s">
        <v>34</v>
      </c>
      <c r="D25" s="170" t="s">
        <v>44</v>
      </c>
      <c r="E25" s="171"/>
      <c r="F25" s="172"/>
      <c r="G25" s="16" t="s">
        <v>37</v>
      </c>
      <c r="H25" s="112" t="s">
        <v>85</v>
      </c>
    </row>
    <row r="26" spans="2:13" x14ac:dyDescent="0.3">
      <c r="B26" s="165"/>
      <c r="C26" s="18"/>
      <c r="D26" s="169" t="s">
        <v>96</v>
      </c>
      <c r="E26" s="169"/>
      <c r="F26" s="169"/>
      <c r="G26" s="126">
        <v>0</v>
      </c>
      <c r="H26" s="117"/>
    </row>
    <row r="27" spans="2:13" x14ac:dyDescent="0.3">
      <c r="B27" s="165"/>
      <c r="C27" s="20"/>
      <c r="D27" s="169" t="s">
        <v>97</v>
      </c>
      <c r="E27" s="169"/>
      <c r="F27" s="169"/>
      <c r="G27" s="126">
        <v>0</v>
      </c>
      <c r="H27" s="41"/>
    </row>
    <row r="28" spans="2:13" x14ac:dyDescent="0.3">
      <c r="B28" s="165"/>
      <c r="C28" s="20"/>
      <c r="D28" s="169" t="s">
        <v>98</v>
      </c>
      <c r="E28" s="169"/>
      <c r="F28" s="169"/>
      <c r="G28" s="126">
        <v>0</v>
      </c>
      <c r="H28" s="41"/>
    </row>
    <row r="29" spans="2:13" x14ac:dyDescent="0.3">
      <c r="B29" s="165"/>
      <c r="C29" s="20"/>
      <c r="D29" s="169" t="s">
        <v>99</v>
      </c>
      <c r="E29" s="169"/>
      <c r="F29" s="169"/>
      <c r="G29" s="126">
        <v>0</v>
      </c>
      <c r="H29" s="41"/>
    </row>
    <row r="30" spans="2:13" x14ac:dyDescent="0.3">
      <c r="B30" s="165"/>
      <c r="C30" s="20"/>
      <c r="D30" s="169" t="s">
        <v>100</v>
      </c>
      <c r="E30" s="169"/>
      <c r="F30" s="169"/>
      <c r="G30" s="126">
        <v>0</v>
      </c>
      <c r="H30" s="41"/>
    </row>
    <row r="31" spans="2:13" x14ac:dyDescent="0.3">
      <c r="B31" s="165"/>
      <c r="C31" s="20"/>
      <c r="D31" s="169" t="s">
        <v>101</v>
      </c>
      <c r="E31" s="169"/>
      <c r="F31" s="169"/>
      <c r="G31" s="126">
        <v>0</v>
      </c>
      <c r="H31" s="41"/>
    </row>
    <row r="32" spans="2:13" ht="13.5" thickBot="1" x14ac:dyDescent="0.35">
      <c r="B32" s="165"/>
      <c r="C32" s="42"/>
      <c r="D32" s="169" t="s">
        <v>102</v>
      </c>
      <c r="E32" s="169"/>
      <c r="F32" s="169"/>
      <c r="G32" s="126">
        <v>0</v>
      </c>
      <c r="H32" s="41"/>
    </row>
    <row r="33" spans="1:13" ht="18" customHeight="1" thickBot="1" x14ac:dyDescent="0.35">
      <c r="A33" s="17"/>
      <c r="B33" s="166" t="s">
        <v>45</v>
      </c>
      <c r="C33" s="173"/>
      <c r="D33" s="173"/>
      <c r="E33" s="173"/>
      <c r="F33" s="174"/>
      <c r="G33" s="111">
        <f>SUM(G26:G32)</f>
        <v>0</v>
      </c>
      <c r="H33" s="118" t="e">
        <f>+G33/$G$60</f>
        <v>#DIV/0!</v>
      </c>
    </row>
    <row r="35" spans="1:13" ht="10.5" customHeight="1" thickBot="1" x14ac:dyDescent="0.35"/>
    <row r="36" spans="1:13" ht="43" customHeight="1" thickBot="1" x14ac:dyDescent="0.35">
      <c r="B36" s="144" t="s">
        <v>93</v>
      </c>
      <c r="C36" s="14" t="s">
        <v>46</v>
      </c>
      <c r="D36" s="14" t="s">
        <v>47</v>
      </c>
      <c r="E36" s="14" t="s">
        <v>48</v>
      </c>
      <c r="F36" s="15" t="s">
        <v>49</v>
      </c>
      <c r="G36" s="16" t="s">
        <v>37</v>
      </c>
    </row>
    <row r="37" spans="1:13" ht="13.5" customHeight="1" x14ac:dyDescent="0.3">
      <c r="B37" s="145"/>
      <c r="C37" s="22"/>
      <c r="D37" s="23" t="s">
        <v>50</v>
      </c>
      <c r="E37" s="24">
        <v>0</v>
      </c>
      <c r="F37" s="125">
        <v>0</v>
      </c>
      <c r="G37" s="127">
        <f>E37*F37</f>
        <v>0</v>
      </c>
    </row>
    <row r="38" spans="1:13" ht="13.5" customHeight="1" x14ac:dyDescent="0.3">
      <c r="B38" s="145"/>
      <c r="C38" s="25"/>
      <c r="D38" s="19" t="s">
        <v>51</v>
      </c>
      <c r="E38" s="24">
        <v>0</v>
      </c>
      <c r="F38" s="125">
        <v>0</v>
      </c>
      <c r="G38" s="127">
        <f t="shared" ref="G38:G46" si="0">E38*F38</f>
        <v>0</v>
      </c>
    </row>
    <row r="39" spans="1:13" ht="13.5" customHeight="1" x14ac:dyDescent="0.3">
      <c r="B39" s="145"/>
      <c r="C39" s="25"/>
      <c r="D39" s="19" t="s">
        <v>52</v>
      </c>
      <c r="E39" s="24">
        <v>0</v>
      </c>
      <c r="F39" s="125">
        <v>0</v>
      </c>
      <c r="G39" s="127">
        <f t="shared" si="0"/>
        <v>0</v>
      </c>
    </row>
    <row r="40" spans="1:13" ht="13.5" customHeight="1" x14ac:dyDescent="0.3">
      <c r="B40" s="145"/>
      <c r="C40" s="25"/>
      <c r="D40" s="19" t="s">
        <v>53</v>
      </c>
      <c r="E40" s="24">
        <v>0</v>
      </c>
      <c r="F40" s="125">
        <v>0</v>
      </c>
      <c r="G40" s="127">
        <f t="shared" si="0"/>
        <v>0</v>
      </c>
    </row>
    <row r="41" spans="1:13" ht="13.5" customHeight="1" x14ac:dyDescent="0.3">
      <c r="B41" s="145"/>
      <c r="C41" s="25"/>
      <c r="D41" s="19" t="s">
        <v>92</v>
      </c>
      <c r="E41" s="24">
        <v>0</v>
      </c>
      <c r="F41" s="125">
        <v>0</v>
      </c>
      <c r="G41" s="127">
        <f t="shared" si="0"/>
        <v>0</v>
      </c>
    </row>
    <row r="42" spans="1:13" ht="13.5" customHeight="1" x14ac:dyDescent="0.3">
      <c r="B42" s="145"/>
      <c r="C42" s="25"/>
      <c r="D42" s="19" t="s">
        <v>54</v>
      </c>
      <c r="E42" s="24">
        <v>0</v>
      </c>
      <c r="F42" s="125">
        <v>0</v>
      </c>
      <c r="G42" s="127">
        <v>0</v>
      </c>
    </row>
    <row r="43" spans="1:13" ht="12" customHeight="1" x14ac:dyDescent="0.3">
      <c r="B43" s="145"/>
      <c r="C43" s="26"/>
      <c r="D43" s="21" t="s">
        <v>55</v>
      </c>
      <c r="E43" s="24"/>
      <c r="F43" s="125">
        <v>0</v>
      </c>
      <c r="G43" s="127">
        <f t="shared" si="0"/>
        <v>0</v>
      </c>
    </row>
    <row r="44" spans="1:13" ht="12" customHeight="1" x14ac:dyDescent="0.3">
      <c r="B44" s="145"/>
      <c r="C44" s="26"/>
      <c r="D44" s="21" t="s">
        <v>56</v>
      </c>
      <c r="E44" s="24"/>
      <c r="F44" s="125">
        <v>0</v>
      </c>
      <c r="G44" s="127">
        <f t="shared" si="0"/>
        <v>0</v>
      </c>
    </row>
    <row r="45" spans="1:13" ht="12" customHeight="1" x14ac:dyDescent="0.3">
      <c r="B45" s="145"/>
      <c r="C45" s="26"/>
      <c r="D45" s="21" t="s">
        <v>57</v>
      </c>
      <c r="E45" s="24"/>
      <c r="F45" s="125">
        <v>0</v>
      </c>
      <c r="G45" s="127">
        <f t="shared" si="0"/>
        <v>0</v>
      </c>
    </row>
    <row r="46" spans="1:13" ht="12" customHeight="1" thickBot="1" x14ac:dyDescent="0.35">
      <c r="B46" s="145"/>
      <c r="C46" s="27"/>
      <c r="D46" s="28" t="s">
        <v>58</v>
      </c>
      <c r="E46" s="29"/>
      <c r="F46" s="125">
        <v>0</v>
      </c>
      <c r="G46" s="127">
        <f t="shared" si="0"/>
        <v>0</v>
      </c>
    </row>
    <row r="47" spans="1:13" ht="15" customHeight="1" thickBot="1" x14ac:dyDescent="0.35">
      <c r="B47" s="166" t="s">
        <v>59</v>
      </c>
      <c r="C47" s="167"/>
      <c r="D47" s="167"/>
      <c r="E47" s="167"/>
      <c r="F47" s="168"/>
      <c r="G47" s="111">
        <f>SUM(G37:G46)</f>
        <v>0</v>
      </c>
      <c r="I47" s="137"/>
      <c r="J47" s="137"/>
      <c r="K47" s="137"/>
      <c r="L47" s="137"/>
      <c r="M47" s="137"/>
    </row>
    <row r="48" spans="1:13" ht="14.5" customHeight="1" x14ac:dyDescent="0.3">
      <c r="D48" s="3"/>
    </row>
    <row r="49" spans="2:9" ht="8.15" customHeight="1" thickBot="1" x14ac:dyDescent="0.35">
      <c r="B49" s="46"/>
      <c r="C49" s="47"/>
      <c r="D49" s="46"/>
      <c r="E49" s="47"/>
      <c r="F49" s="47"/>
      <c r="G49" s="47"/>
      <c r="H49" s="47"/>
    </row>
    <row r="50" spans="2:9" s="49" customFormat="1" ht="23.5" customHeight="1" thickBot="1" x14ac:dyDescent="0.4">
      <c r="B50" s="148" t="s">
        <v>84</v>
      </c>
      <c r="C50" s="148"/>
      <c r="D50" s="148"/>
      <c r="E50" s="148"/>
      <c r="F50" s="149"/>
      <c r="G50" s="53">
        <f>+G22+G33+G47</f>
        <v>0</v>
      </c>
    </row>
    <row r="51" spans="2:9" ht="19" customHeight="1" thickBot="1" x14ac:dyDescent="0.35">
      <c r="F51" s="52"/>
      <c r="G51" s="51"/>
      <c r="H51" s="49"/>
      <c r="I51" s="49"/>
    </row>
    <row r="52" spans="2:9" ht="14.5" x14ac:dyDescent="0.3">
      <c r="B52" s="152" t="s">
        <v>109</v>
      </c>
      <c r="C52" s="155" t="s">
        <v>60</v>
      </c>
      <c r="D52" s="156"/>
      <c r="E52" s="157" t="s">
        <v>61</v>
      </c>
      <c r="F52" s="158"/>
      <c r="G52" s="48" t="s">
        <v>62</v>
      </c>
    </row>
    <row r="53" spans="2:9" ht="12" customHeight="1" x14ac:dyDescent="0.3">
      <c r="B53" s="153"/>
      <c r="C53" s="150"/>
      <c r="D53" s="151"/>
      <c r="E53" s="142"/>
      <c r="F53" s="143"/>
      <c r="G53" s="130">
        <v>0</v>
      </c>
    </row>
    <row r="54" spans="2:9" ht="12" customHeight="1" x14ac:dyDescent="0.3">
      <c r="B54" s="153"/>
      <c r="C54" s="150"/>
      <c r="D54" s="151"/>
      <c r="E54" s="142"/>
      <c r="F54" s="143"/>
      <c r="G54" s="130">
        <v>0</v>
      </c>
    </row>
    <row r="55" spans="2:9" ht="12" customHeight="1" x14ac:dyDescent="0.3">
      <c r="B55" s="153"/>
      <c r="C55" s="150"/>
      <c r="D55" s="151"/>
      <c r="E55" s="142"/>
      <c r="F55" s="143"/>
      <c r="G55" s="130">
        <v>0</v>
      </c>
    </row>
    <row r="56" spans="2:9" ht="12" customHeight="1" x14ac:dyDescent="0.3">
      <c r="B56" s="153"/>
      <c r="C56" s="150"/>
      <c r="D56" s="151"/>
      <c r="E56" s="142"/>
      <c r="F56" s="143"/>
      <c r="G56" s="130">
        <v>0</v>
      </c>
    </row>
    <row r="57" spans="2:9" ht="12" customHeight="1" thickBot="1" x14ac:dyDescent="0.35">
      <c r="B57" s="154"/>
      <c r="C57" s="150"/>
      <c r="D57" s="151"/>
      <c r="E57" s="142"/>
      <c r="F57" s="143"/>
      <c r="G57" s="130">
        <v>0</v>
      </c>
    </row>
    <row r="58" spans="2:9" ht="15" customHeight="1" thickBot="1" x14ac:dyDescent="0.35">
      <c r="B58" s="175" t="s">
        <v>108</v>
      </c>
      <c r="C58" s="176"/>
      <c r="D58" s="176"/>
      <c r="E58" s="176"/>
      <c r="F58" s="176"/>
      <c r="G58" s="43">
        <f>SUM(G53:G57)</f>
        <v>0</v>
      </c>
    </row>
    <row r="59" spans="2:9" ht="8.15" customHeight="1" thickBot="1" x14ac:dyDescent="0.35">
      <c r="H59" s="5"/>
    </row>
    <row r="60" spans="2:9" ht="22.5" customHeight="1" thickBot="1" x14ac:dyDescent="0.35">
      <c r="B60" s="159" t="s">
        <v>63</v>
      </c>
      <c r="C60" s="160"/>
      <c r="D60" s="160"/>
      <c r="E60" s="160"/>
      <c r="F60" s="161"/>
      <c r="G60" s="44">
        <f>G58+G50</f>
        <v>0</v>
      </c>
    </row>
  </sheetData>
  <mergeCells count="41">
    <mergeCell ref="B60:F60"/>
    <mergeCell ref="E21:F21"/>
    <mergeCell ref="B14:B21"/>
    <mergeCell ref="B22:F22"/>
    <mergeCell ref="B25:B32"/>
    <mergeCell ref="D31:F31"/>
    <mergeCell ref="D32:F32"/>
    <mergeCell ref="D26:F26"/>
    <mergeCell ref="D27:F27"/>
    <mergeCell ref="D28:F28"/>
    <mergeCell ref="D29:F29"/>
    <mergeCell ref="D30:F30"/>
    <mergeCell ref="D25:F25"/>
    <mergeCell ref="B33:F33"/>
    <mergeCell ref="B47:F47"/>
    <mergeCell ref="B58:F58"/>
    <mergeCell ref="B50:F50"/>
    <mergeCell ref="E53:F53"/>
    <mergeCell ref="C54:D54"/>
    <mergeCell ref="C55:D55"/>
    <mergeCell ref="B52:B57"/>
    <mergeCell ref="C52:D52"/>
    <mergeCell ref="E52:F52"/>
    <mergeCell ref="C53:D53"/>
    <mergeCell ref="C57:D57"/>
    <mergeCell ref="E54:F54"/>
    <mergeCell ref="E55:F55"/>
    <mergeCell ref="E56:F56"/>
    <mergeCell ref="E57:F57"/>
    <mergeCell ref="C56:D56"/>
    <mergeCell ref="I47:M47"/>
    <mergeCell ref="B10:H10"/>
    <mergeCell ref="I22:M22"/>
    <mergeCell ref="E15:F15"/>
    <mergeCell ref="E16:F16"/>
    <mergeCell ref="E17:F17"/>
    <mergeCell ref="B36:B46"/>
    <mergeCell ref="E18:F18"/>
    <mergeCell ref="E19:F19"/>
    <mergeCell ref="E20:F20"/>
    <mergeCell ref="E14:F14"/>
  </mergeCells>
  <phoneticPr fontId="15" type="noConversion"/>
  <conditionalFormatting sqref="B49">
    <cfRule type="containsText" dxfId="2" priority="2" operator="containsText" text="Attention">
      <formula>NOT(ISERROR(SEARCH("Attention",B49)))</formula>
    </cfRule>
  </conditionalFormatting>
  <printOptions horizontalCentered="1"/>
  <pageMargins left="0.23622047244094491" right="0.23622047244094491" top="0.33" bottom="0.47" header="0.31496062992125984" footer="0.31496062992125984"/>
  <pageSetup paperSize="9"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69C7F28-6743-40FA-AA5E-BE1B946A4BBE}">
          <x14:formula1>
            <xm:f>Notice!$E$24:$E$27</xm:f>
          </x14:formula1>
          <xm:sqref>C37:C46</xm:sqref>
        </x14:dataValidation>
        <x14:dataValidation type="list" allowBlank="1" showInputMessage="1" showErrorMessage="1" xr:uid="{7B5905D2-E0E1-4975-B4A3-24695363BEA7}">
          <x14:formula1>
            <xm:f>Notice!$C$24:$C$30</xm:f>
          </x14:formula1>
          <xm:sqref>C15:C21</xm:sqref>
        </x14:dataValidation>
        <x14:dataValidation type="list" allowBlank="1" showInputMessage="1" showErrorMessage="1" xr:uid="{71CA3587-D173-43AF-B51B-0DB6A4D6790D}">
          <x14:formula1>
            <xm:f>Notice!$D$24:$D$30</xm:f>
          </x14:formula1>
          <xm:sqref>C26:C32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4E19-A73E-4E67-8E51-42029123D89E}">
  <sheetPr>
    <pageSetUpPr fitToPage="1"/>
  </sheetPr>
  <dimension ref="B1:V29"/>
  <sheetViews>
    <sheetView showGridLines="0" topLeftCell="A13" zoomScale="91" zoomScaleNormal="91" workbookViewId="0">
      <selection activeCell="G19" sqref="G19:H19"/>
    </sheetView>
  </sheetViews>
  <sheetFormatPr baseColWidth="10" defaultColWidth="8.81640625" defaultRowHeight="14.5" x14ac:dyDescent="0.35"/>
  <cols>
    <col min="1" max="1" width="0.81640625" customWidth="1"/>
    <col min="2" max="2" width="53.453125" bestFit="1" customWidth="1"/>
    <col min="3" max="3" width="15.81640625" customWidth="1"/>
    <col min="4" max="4" width="9.54296875" customWidth="1"/>
    <col min="5" max="5" width="17.26953125" customWidth="1"/>
    <col min="6" max="6" width="10.7265625" bestFit="1" customWidth="1"/>
    <col min="7" max="7" width="15.54296875" customWidth="1"/>
    <col min="8" max="8" width="7.1796875" customWidth="1"/>
    <col min="9" max="9" width="15.54296875" customWidth="1"/>
    <col min="10" max="10" width="7.1796875" customWidth="1"/>
    <col min="11" max="11" width="15.54296875" customWidth="1"/>
    <col min="12" max="12" width="7.1796875" customWidth="1"/>
    <col min="13" max="13" width="15.54296875" customWidth="1"/>
    <col min="14" max="14" width="7.1796875" customWidth="1"/>
    <col min="15" max="15" width="15.54296875" customWidth="1"/>
    <col min="16" max="16" width="7.1796875" customWidth="1"/>
    <col min="17" max="17" width="15.54296875" customWidth="1"/>
    <col min="18" max="18" width="7.1796875" customWidth="1"/>
    <col min="19" max="19" width="13.7265625" customWidth="1"/>
    <col min="20" max="20" width="16" customWidth="1"/>
    <col min="21" max="21" width="19.1796875" customWidth="1"/>
    <col min="22" max="22" width="9.1796875" customWidth="1"/>
    <col min="27" max="27" width="11.453125" bestFit="1" customWidth="1"/>
  </cols>
  <sheetData>
    <row r="1" spans="2:22" ht="5.5" customHeight="1" x14ac:dyDescent="0.35">
      <c r="B1" s="32"/>
      <c r="C1" s="33"/>
      <c r="D1" s="33"/>
      <c r="E1" s="88"/>
      <c r="F1" s="30"/>
    </row>
    <row r="2" spans="2:22" ht="5.5" customHeight="1" x14ac:dyDescent="0.35">
      <c r="B2" s="35"/>
      <c r="C2" s="36"/>
      <c r="D2" s="36"/>
      <c r="E2" s="88"/>
      <c r="F2" s="30"/>
    </row>
    <row r="3" spans="2:22" x14ac:dyDescent="0.35">
      <c r="B3" s="34"/>
      <c r="C3" s="36"/>
      <c r="D3" s="36"/>
      <c r="E3" s="88"/>
      <c r="F3" s="30"/>
    </row>
    <row r="4" spans="2:22" x14ac:dyDescent="0.35">
      <c r="B4" s="34"/>
      <c r="C4" s="36"/>
      <c r="D4" s="36"/>
      <c r="E4" s="88"/>
      <c r="F4" s="30"/>
    </row>
    <row r="5" spans="2:22" ht="18.5" x14ac:dyDescent="0.45">
      <c r="B5" s="82" t="s">
        <v>64</v>
      </c>
      <c r="C5" s="177" t="str">
        <f>'1. Budget détaillé'!C3</f>
        <v>PORTEUR DE PROJET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</row>
    <row r="6" spans="2:22" x14ac:dyDescent="0.35">
      <c r="B6" s="30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2:22" ht="18.649999999999999" customHeight="1" x14ac:dyDescent="0.45">
      <c r="B7" s="82" t="s">
        <v>65</v>
      </c>
      <c r="C7" s="180" t="str">
        <f>'1. Budget détaillé'!C4</f>
        <v>Projet à financer xxx</v>
      </c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91"/>
      <c r="P7" s="91"/>
      <c r="Q7" s="91"/>
      <c r="R7" s="91"/>
      <c r="S7" s="89"/>
      <c r="T7" s="89"/>
    </row>
    <row r="8" spans="2:22" ht="18.5" x14ac:dyDescent="0.45">
      <c r="B8" s="82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91"/>
      <c r="P8" s="91"/>
      <c r="Q8" s="91"/>
      <c r="R8" s="91"/>
    </row>
    <row r="9" spans="2:22" ht="18.5" x14ac:dyDescent="0.35">
      <c r="D9" s="89"/>
      <c r="E9" s="114"/>
      <c r="F9" s="114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0" t="s">
        <v>66</v>
      </c>
      <c r="T9" s="38" t="str">
        <f>'1. Budget détaillé'!C8</f>
        <v>date mise à jour</v>
      </c>
    </row>
    <row r="10" spans="2:22" ht="1" customHeight="1" thickBot="1" x14ac:dyDescent="0.4"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spans="2:22" s="54" customFormat="1" ht="32.15" customHeight="1" thickBot="1" x14ac:dyDescent="0.4">
      <c r="B11" s="67"/>
      <c r="C11" s="195" t="s">
        <v>67</v>
      </c>
      <c r="D11" s="164"/>
      <c r="E11" s="196" t="s">
        <v>68</v>
      </c>
      <c r="F11" s="197"/>
      <c r="G11" s="196" t="s">
        <v>69</v>
      </c>
      <c r="H11" s="197"/>
      <c r="I11" s="196" t="s">
        <v>70</v>
      </c>
      <c r="J11" s="197"/>
      <c r="K11" s="196" t="s">
        <v>71</v>
      </c>
      <c r="L11" s="197"/>
      <c r="M11" s="200" t="s">
        <v>72</v>
      </c>
      <c r="N11" s="201"/>
      <c r="O11" s="200" t="s">
        <v>72</v>
      </c>
      <c r="P11" s="201"/>
      <c r="Q11" s="200" t="s">
        <v>72</v>
      </c>
      <c r="R11" s="201"/>
      <c r="S11" s="187" t="s">
        <v>73</v>
      </c>
      <c r="T11" s="188"/>
      <c r="U11" s="54" t="s">
        <v>94</v>
      </c>
    </row>
    <row r="12" spans="2:22" ht="15" thickBot="1" x14ac:dyDescent="0.4">
      <c r="B12" s="68"/>
      <c r="C12" s="72" t="s">
        <v>74</v>
      </c>
      <c r="D12" s="73" t="s">
        <v>75</v>
      </c>
      <c r="E12" s="74" t="s">
        <v>74</v>
      </c>
      <c r="F12" s="75" t="s">
        <v>75</v>
      </c>
      <c r="G12" s="76" t="s">
        <v>74</v>
      </c>
      <c r="H12" s="77" t="s">
        <v>75</v>
      </c>
      <c r="I12" s="78" t="s">
        <v>74</v>
      </c>
      <c r="J12" s="77" t="s">
        <v>75</v>
      </c>
      <c r="K12" s="76" t="s">
        <v>74</v>
      </c>
      <c r="L12" s="75" t="s">
        <v>75</v>
      </c>
      <c r="M12" s="76" t="s">
        <v>74</v>
      </c>
      <c r="N12" s="77" t="s">
        <v>75</v>
      </c>
      <c r="O12" s="76" t="s">
        <v>74</v>
      </c>
      <c r="P12" s="77" t="s">
        <v>75</v>
      </c>
      <c r="Q12" s="76" t="s">
        <v>74</v>
      </c>
      <c r="R12" s="77" t="s">
        <v>75</v>
      </c>
      <c r="S12" s="76" t="s">
        <v>74</v>
      </c>
      <c r="T12" s="77" t="s">
        <v>75</v>
      </c>
      <c r="U12" s="96" t="str">
        <f>IF(E13&gt;2000000,"Pb montant subvention CCCA","")</f>
        <v/>
      </c>
    </row>
    <row r="13" spans="2:22" ht="87" customHeight="1" thickBot="1" x14ac:dyDescent="0.4">
      <c r="B13" s="128" t="s">
        <v>112</v>
      </c>
      <c r="C13" s="56">
        <f>'1. Budget détaillé'!G50</f>
        <v>0</v>
      </c>
      <c r="D13" s="57" t="e">
        <f>C13/$C$18</f>
        <v>#DIV/0!</v>
      </c>
      <c r="E13" s="55">
        <v>0</v>
      </c>
      <c r="F13" s="129" t="e">
        <f>IF((E13/C13)&gt;0.8,"Taux de prise en charge plafonné à 80%",E13/C13)</f>
        <v>#DIV/0!</v>
      </c>
      <c r="G13" s="55">
        <v>0</v>
      </c>
      <c r="H13" s="103" t="e">
        <f>G13/$C$13</f>
        <v>#DIV/0!</v>
      </c>
      <c r="I13" s="55">
        <v>0</v>
      </c>
      <c r="J13" s="103" t="e">
        <f>I13/$C$13</f>
        <v>#DIV/0!</v>
      </c>
      <c r="K13" s="55">
        <v>0</v>
      </c>
      <c r="L13" s="104" t="e">
        <f>K13/$C$13</f>
        <v>#DIV/0!</v>
      </c>
      <c r="M13" s="102">
        <v>0</v>
      </c>
      <c r="N13" s="103" t="e">
        <f>M13/$C$13</f>
        <v>#DIV/0!</v>
      </c>
      <c r="O13" s="102">
        <v>0</v>
      </c>
      <c r="P13" s="103" t="e">
        <f>O13/$C$13</f>
        <v>#DIV/0!</v>
      </c>
      <c r="Q13" s="102">
        <v>0</v>
      </c>
      <c r="R13" s="103" t="e">
        <f>Q13/$C$13</f>
        <v>#DIV/0!</v>
      </c>
      <c r="S13" s="58">
        <f>M13+K13+I13+G13+E13+O13+Q13</f>
        <v>0</v>
      </c>
      <c r="T13" s="59" t="e">
        <f>S13/$C$13</f>
        <v>#DIV/0!</v>
      </c>
      <c r="U13" s="121" t="str">
        <f>IF(S13=C13,"ok", "Vérifier l'équillibre du plan de financement")</f>
        <v>ok</v>
      </c>
      <c r="V13" s="93"/>
    </row>
    <row r="14" spans="2:22" ht="34.5" customHeight="1" thickBot="1" x14ac:dyDescent="0.4">
      <c r="B14" s="98" t="s">
        <v>80</v>
      </c>
      <c r="C14" s="99">
        <f>+'1. Budget détaillé'!G22</f>
        <v>0</v>
      </c>
      <c r="D14" s="95"/>
      <c r="E14" s="208"/>
      <c r="F14" s="210"/>
      <c r="G14" s="110"/>
      <c r="H14" s="100"/>
      <c r="I14" s="110"/>
      <c r="J14" s="100"/>
      <c r="K14" s="110"/>
      <c r="L14" s="100"/>
      <c r="M14" s="110"/>
      <c r="N14" s="100"/>
      <c r="O14" s="110"/>
      <c r="P14" s="100"/>
      <c r="Q14" s="110"/>
      <c r="R14" s="100"/>
      <c r="S14" s="101"/>
      <c r="T14" s="59"/>
      <c r="U14" s="92"/>
    </row>
    <row r="15" spans="2:22" ht="34.5" customHeight="1" thickBot="1" x14ac:dyDescent="0.4">
      <c r="B15" s="98" t="s">
        <v>81</v>
      </c>
      <c r="C15" s="99">
        <f>+'1. Budget détaillé'!G33</f>
        <v>0</v>
      </c>
      <c r="D15" s="95"/>
      <c r="E15" s="209"/>
      <c r="F15" s="211"/>
      <c r="G15" s="110"/>
      <c r="H15" s="100"/>
      <c r="I15" s="110"/>
      <c r="J15" s="100"/>
      <c r="K15" s="110"/>
      <c r="L15" s="100"/>
      <c r="M15" s="110"/>
      <c r="N15" s="100"/>
      <c r="O15" s="110"/>
      <c r="P15" s="100"/>
      <c r="Q15" s="110"/>
      <c r="R15" s="100"/>
      <c r="S15" s="101"/>
      <c r="T15" s="59"/>
      <c r="U15" s="92"/>
    </row>
    <row r="16" spans="2:22" ht="44" customHeight="1" thickBot="1" x14ac:dyDescent="0.4">
      <c r="B16" s="98" t="s">
        <v>82</v>
      </c>
      <c r="C16" s="99">
        <f>'1. Budget détaillé'!G47</f>
        <v>0</v>
      </c>
      <c r="D16" s="95"/>
      <c r="E16" s="119"/>
      <c r="F16" s="120"/>
      <c r="G16" s="110"/>
      <c r="H16" s="100"/>
      <c r="I16" s="110"/>
      <c r="J16" s="100"/>
      <c r="K16" s="110"/>
      <c r="L16" s="100"/>
      <c r="M16" s="110"/>
      <c r="N16" s="100"/>
      <c r="O16" s="110"/>
      <c r="P16" s="100"/>
      <c r="Q16" s="110"/>
      <c r="R16" s="100"/>
      <c r="S16" s="101"/>
      <c r="T16" s="59"/>
      <c r="U16" s="92"/>
    </row>
    <row r="17" spans="2:21" ht="32.5" customHeight="1" thickBot="1" x14ac:dyDescent="0.4">
      <c r="B17" s="69" t="s">
        <v>76</v>
      </c>
      <c r="C17" s="60">
        <f>'1. Budget détaillé'!G58</f>
        <v>0</v>
      </c>
      <c r="D17" s="61" t="str">
        <f>IF(C17=0,"",C17/$C$18)</f>
        <v/>
      </c>
      <c r="E17" s="185" t="s">
        <v>77</v>
      </c>
      <c r="F17" s="186"/>
      <c r="G17" s="105">
        <v>0</v>
      </c>
      <c r="H17" s="106" t="str">
        <f>IF(G17=0,"",G17/$C$17)</f>
        <v/>
      </c>
      <c r="I17" s="105">
        <v>0</v>
      </c>
      <c r="J17" s="81" t="str">
        <f>IF(I17=0,"",I17/$C$17)</f>
        <v/>
      </c>
      <c r="K17" s="105">
        <v>0</v>
      </c>
      <c r="L17" s="107" t="str">
        <f>IF(K17=0,"",K17/$C$17)</f>
        <v/>
      </c>
      <c r="M17" s="108">
        <v>0</v>
      </c>
      <c r="N17" s="109" t="str">
        <f>IF(M17=0,"",M17/$C$17)</f>
        <v/>
      </c>
      <c r="O17" s="108">
        <v>0</v>
      </c>
      <c r="P17" s="109" t="str">
        <f>IF(O17=0,"",O17/$C$17)</f>
        <v/>
      </c>
      <c r="Q17" s="108">
        <v>0</v>
      </c>
      <c r="R17" s="109" t="str">
        <f>IF(Q17=0,"",Q17/$C$17)</f>
        <v/>
      </c>
      <c r="S17" s="62">
        <f>M17+K17+I17+G17+O17+Q17</f>
        <v>0</v>
      </c>
      <c r="T17" s="63" t="e">
        <f>S17/$C$17</f>
        <v>#DIV/0!</v>
      </c>
      <c r="U17" s="92"/>
    </row>
    <row r="18" spans="2:21" ht="28" customHeight="1" thickBot="1" x14ac:dyDescent="0.4">
      <c r="B18" s="70" t="s">
        <v>78</v>
      </c>
      <c r="C18" s="64">
        <f>'1. Budget détaillé'!G60</f>
        <v>0</v>
      </c>
      <c r="D18" s="65" t="e">
        <f>C18/$C$18</f>
        <v>#DIV/0!</v>
      </c>
      <c r="E18" s="79">
        <f>E13</f>
        <v>0</v>
      </c>
      <c r="F18" s="113" t="e">
        <f>E18/$C$18</f>
        <v>#DIV/0!</v>
      </c>
      <c r="G18" s="79">
        <f>G13+G17</f>
        <v>0</v>
      </c>
      <c r="H18" s="80" t="e">
        <f>G18/$C$18</f>
        <v>#DIV/0!</v>
      </c>
      <c r="I18" s="79">
        <f>I13+I17</f>
        <v>0</v>
      </c>
      <c r="J18" s="80" t="e">
        <f>I18/$C$18</f>
        <v>#DIV/0!</v>
      </c>
      <c r="K18" s="79">
        <f>K13+K17</f>
        <v>0</v>
      </c>
      <c r="L18" s="80" t="e">
        <f>K18/$C$18</f>
        <v>#DIV/0!</v>
      </c>
      <c r="M18" s="79">
        <f>M13+M17</f>
        <v>0</v>
      </c>
      <c r="N18" s="80" t="e">
        <f>M18/$C$18</f>
        <v>#DIV/0!</v>
      </c>
      <c r="O18" s="79">
        <f>O13+O17</f>
        <v>0</v>
      </c>
      <c r="P18" s="80" t="e">
        <f>O18/$C$18</f>
        <v>#DIV/0!</v>
      </c>
      <c r="Q18" s="79">
        <f>Q13+Q17</f>
        <v>0</v>
      </c>
      <c r="R18" s="80" t="e">
        <f>Q18/$C$18</f>
        <v>#DIV/0!</v>
      </c>
      <c r="S18" s="62">
        <f>E18+G18+I18+K18+M18+O18+Q18</f>
        <v>0</v>
      </c>
      <c r="T18" s="66" t="e">
        <f>S18/$C$18</f>
        <v>#DIV/0!</v>
      </c>
    </row>
    <row r="19" spans="2:21" ht="32.15" customHeight="1" thickBot="1" x14ac:dyDescent="0.4">
      <c r="B19" s="71"/>
      <c r="C19" s="206" t="s">
        <v>79</v>
      </c>
      <c r="D19" s="207"/>
      <c r="E19" s="189" t="s">
        <v>19</v>
      </c>
      <c r="F19" s="190"/>
      <c r="G19" s="191"/>
      <c r="H19" s="192"/>
      <c r="I19" s="193"/>
      <c r="J19" s="193"/>
      <c r="K19" s="194"/>
      <c r="L19" s="192"/>
      <c r="M19" s="194"/>
      <c r="N19" s="192"/>
      <c r="O19" s="194"/>
      <c r="P19" s="192"/>
      <c r="Q19" s="194"/>
      <c r="R19" s="192"/>
      <c r="S19" s="181" t="str">
        <f>IF(S18=C18,"ok","Attention, le plan de financement n'est pas équillibré ! ")</f>
        <v>ok</v>
      </c>
      <c r="T19" s="182"/>
    </row>
    <row r="20" spans="2:21" ht="45.65" customHeight="1" thickBot="1" x14ac:dyDescent="0.4">
      <c r="C20" s="202" t="s">
        <v>61</v>
      </c>
      <c r="D20" s="203"/>
      <c r="E20" s="178"/>
      <c r="F20" s="204"/>
      <c r="G20" s="205"/>
      <c r="H20" s="179"/>
      <c r="I20" s="204"/>
      <c r="J20" s="204"/>
      <c r="K20" s="178"/>
      <c r="L20" s="179"/>
      <c r="M20" s="178"/>
      <c r="N20" s="179"/>
      <c r="O20" s="178"/>
      <c r="P20" s="179"/>
      <c r="Q20" s="178"/>
      <c r="R20" s="179"/>
      <c r="S20" s="183"/>
      <c r="T20" s="184"/>
    </row>
    <row r="21" spans="2:21" x14ac:dyDescent="0.35">
      <c r="S21" s="96" t="s">
        <v>86</v>
      </c>
      <c r="T21" s="97">
        <f>+S18-C18</f>
        <v>0</v>
      </c>
    </row>
    <row r="24" spans="2:21" x14ac:dyDescent="0.35">
      <c r="B24" s="198"/>
      <c r="Q24" s="94"/>
    </row>
    <row r="25" spans="2:21" x14ac:dyDescent="0.35">
      <c r="B25" s="199"/>
      <c r="E25" s="93"/>
    </row>
    <row r="26" spans="2:21" x14ac:dyDescent="0.35">
      <c r="B26" s="199"/>
    </row>
    <row r="27" spans="2:21" x14ac:dyDescent="0.35">
      <c r="B27" s="199"/>
    </row>
    <row r="28" spans="2:21" x14ac:dyDescent="0.35">
      <c r="B28" s="199"/>
    </row>
    <row r="29" spans="2:21" x14ac:dyDescent="0.35">
      <c r="B29" s="199"/>
    </row>
  </sheetData>
  <mergeCells count="32">
    <mergeCell ref="B24:B29"/>
    <mergeCell ref="O11:P11"/>
    <mergeCell ref="O19:P19"/>
    <mergeCell ref="O20:P20"/>
    <mergeCell ref="Q11:R11"/>
    <mergeCell ref="Q19:R19"/>
    <mergeCell ref="Q20:R20"/>
    <mergeCell ref="M11:N11"/>
    <mergeCell ref="C20:D20"/>
    <mergeCell ref="E20:F20"/>
    <mergeCell ref="G20:H20"/>
    <mergeCell ref="I20:J20"/>
    <mergeCell ref="K20:L20"/>
    <mergeCell ref="C19:D19"/>
    <mergeCell ref="E14:E15"/>
    <mergeCell ref="F14:F15"/>
    <mergeCell ref="C5:M6"/>
    <mergeCell ref="M20:N20"/>
    <mergeCell ref="C7:N8"/>
    <mergeCell ref="S19:T20"/>
    <mergeCell ref="E17:F17"/>
    <mergeCell ref="S11:T11"/>
    <mergeCell ref="E19:F19"/>
    <mergeCell ref="G19:H19"/>
    <mergeCell ref="I19:J19"/>
    <mergeCell ref="K19:L19"/>
    <mergeCell ref="M19:N19"/>
    <mergeCell ref="C11:D11"/>
    <mergeCell ref="E11:F11"/>
    <mergeCell ref="G11:H11"/>
    <mergeCell ref="I11:J11"/>
    <mergeCell ref="K11:L11"/>
  </mergeCells>
  <conditionalFormatting sqref="E16:F16">
    <cfRule type="expression" dxfId="1" priority="2">
      <formula>$F$16="Taux de prise en charge plafonné à 50%"</formula>
    </cfRule>
  </conditionalFormatting>
  <conditionalFormatting sqref="U12:U18 S19:T20">
    <cfRule type="containsText" dxfId="0" priority="7" operator="containsText" text="ok">
      <formula>NOT(ISERROR(SEARCH("ok",S12)))</formula>
    </cfRule>
  </conditionalFormatting>
  <pageMargins left="0.25" right="0.25" top="0.6" bottom="0.75" header="0.3" footer="0.3"/>
  <pageSetup paperSize="8" scale="7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ACA2B2-0299-4594-94CA-8B4443A36E80}">
          <x14:formula1>
            <xm:f>Notice!$B$24:$B$26</xm:f>
          </x14:formula1>
          <xm:sqref>E19:R19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0fea8e-bb4f-4b2f-af2d-5f87dafa973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B19A061DE2648B887E36B1A666BDF" ma:contentTypeVersion="14" ma:contentTypeDescription="Crée un document." ma:contentTypeScope="" ma:versionID="9b120f8f6148c757724922ab03c95b73">
  <xsd:schema xmlns:xsd="http://www.w3.org/2001/XMLSchema" xmlns:xs="http://www.w3.org/2001/XMLSchema" xmlns:p="http://schemas.microsoft.com/office/2006/metadata/properties" xmlns:ns2="cf0fea8e-bb4f-4b2f-af2d-5f87dafa973c" xmlns:ns3="3c33c1a1-bc78-4adc-9139-94b3c2897f73" targetNamespace="http://schemas.microsoft.com/office/2006/metadata/properties" ma:root="true" ma:fieldsID="5181e3dd0b2bf24d93c72556a5c7fd1e" ns2:_="" ns3:_="">
    <xsd:import namespace="cf0fea8e-bb4f-4b2f-af2d-5f87dafa973c"/>
    <xsd:import namespace="3c33c1a1-bc78-4adc-9139-94b3c2897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fea8e-bb4f-4b2f-af2d-5f87dafa9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42c8cb3d-9cd8-4abd-b294-ac0c74a8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c1a1-bc78-4adc-9139-94b3c2897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BF9CF8-7E13-4B71-82B0-5582EDDFAD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E4032E-6A44-4F63-9A7E-88A6BE6962B7}">
  <ds:schemaRefs>
    <ds:schemaRef ds:uri="http://purl.org/dc/dcmitype/"/>
    <ds:schemaRef ds:uri="0d78db2f-bbff-46eb-8fde-043e1a03cc2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D32367C-1551-4365-AC59-62A612A12F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Notice</vt:lpstr>
      <vt:lpstr>1. Budget détaillé</vt:lpstr>
      <vt:lpstr>2.Plan de financement</vt:lpstr>
      <vt:lpstr>'1. Budget détaillé'!Zone_d_impression</vt:lpstr>
      <vt:lpstr>'2.Plan de financement'!Zone_d_impression</vt:lpstr>
      <vt:lpstr>Notice!Zone_d_impression</vt:lpstr>
    </vt:vector>
  </TitlesOfParts>
  <Manager/>
  <Company>IEFCTF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GILLAND Melanie</dc:creator>
  <cp:keywords/>
  <dc:description/>
  <cp:lastModifiedBy>LEGUERNEY Alexis</cp:lastModifiedBy>
  <cp:revision/>
  <cp:lastPrinted>2025-01-02T13:34:17Z</cp:lastPrinted>
  <dcterms:created xsi:type="dcterms:W3CDTF">2022-05-02T05:43:49Z</dcterms:created>
  <dcterms:modified xsi:type="dcterms:W3CDTF">2025-01-31T14:38:54Z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0x01010048DB19A061DE2648B887E36B1A666BDF</vt:lpwstr>
  </property>
  <property fmtid="{D5CDD505-2E9C-101B-9397-08002B2CF9AE}" pid="3" name="MediaServiceImageTags">
    <vt:lpwstr/>
  </property>
</Properties>
</file>